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Korisnik\Desktop\"/>
    </mc:Choice>
  </mc:AlternateContent>
  <xr:revisionPtr revIDLastSave="0" documentId="13_ncr:1_{7D87D982-A09A-448A-B555-7A87D34DFF6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33" i="1" l="1"/>
  <c r="G233" i="1"/>
  <c r="L228" i="1"/>
  <c r="L227" i="1"/>
  <c r="L226" i="1"/>
  <c r="L225" i="1"/>
  <c r="L224" i="1"/>
  <c r="L223" i="1"/>
  <c r="K221" i="1"/>
  <c r="K219" i="1" s="1"/>
  <c r="H221" i="1"/>
  <c r="L221" i="1" s="1"/>
  <c r="L216" i="1"/>
  <c r="L215" i="1"/>
  <c r="L214" i="1"/>
  <c r="L213" i="1"/>
  <c r="L212" i="1"/>
  <c r="L211" i="1"/>
  <c r="L210" i="1"/>
  <c r="L209" i="1"/>
  <c r="L208" i="1"/>
  <c r="L207" i="1"/>
  <c r="L206" i="1"/>
  <c r="L205" i="1"/>
  <c r="L204" i="1"/>
  <c r="L203" i="1"/>
  <c r="L202" i="1"/>
  <c r="L201" i="1"/>
  <c r="L200" i="1"/>
  <c r="L199" i="1"/>
  <c r="L198" i="1"/>
  <c r="L197" i="1"/>
  <c r="L196" i="1"/>
  <c r="L195" i="1"/>
  <c r="K193" i="1"/>
  <c r="K191" i="1" s="1"/>
  <c r="H193" i="1"/>
  <c r="J193" i="1" s="1"/>
  <c r="M193" i="1" s="1"/>
  <c r="L188" i="1"/>
  <c r="L187" i="1"/>
  <c r="L186" i="1"/>
  <c r="L185" i="1"/>
  <c r="L184" i="1"/>
  <c r="L183" i="1"/>
  <c r="L182" i="1"/>
  <c r="L181" i="1"/>
  <c r="L180" i="1"/>
  <c r="L179" i="1"/>
  <c r="L178" i="1"/>
  <c r="L177" i="1"/>
  <c r="L176" i="1"/>
  <c r="L175" i="1"/>
  <c r="L174" i="1"/>
  <c r="L173" i="1"/>
  <c r="L172" i="1"/>
  <c r="L171" i="1"/>
  <c r="L170" i="1"/>
  <c r="L169" i="1"/>
  <c r="L168" i="1"/>
  <c r="L167" i="1"/>
  <c r="L166" i="1"/>
  <c r="L165" i="1"/>
  <c r="L164" i="1"/>
  <c r="L163" i="1"/>
  <c r="L162" i="1"/>
  <c r="L160" i="1"/>
  <c r="K160" i="1"/>
  <c r="K233" i="1" s="1"/>
  <c r="J160" i="1"/>
  <c r="M160" i="1" s="1"/>
  <c r="H160" i="1"/>
  <c r="L158" i="1"/>
  <c r="L157" i="1"/>
  <c r="L156" i="1"/>
  <c r="L155" i="1"/>
  <c r="L154" i="1"/>
  <c r="L153" i="1"/>
  <c r="L152" i="1"/>
  <c r="L151" i="1"/>
  <c r="L150" i="1"/>
  <c r="L148" i="1"/>
  <c r="K148" i="1"/>
  <c r="J148" i="1"/>
  <c r="M148" i="1" s="1"/>
  <c r="H148" i="1"/>
  <c r="K146" i="1"/>
  <c r="H146" i="1"/>
  <c r="L146" i="1" s="1"/>
  <c r="F142" i="1"/>
  <c r="F127" i="1"/>
  <c r="F121" i="1"/>
  <c r="F119" i="1" s="1"/>
  <c r="F114" i="1"/>
  <c r="F112" i="1" s="1"/>
  <c r="F106" i="1"/>
  <c r="F104" i="1" s="1"/>
  <c r="E100" i="1"/>
  <c r="F83" i="1"/>
  <c r="F61" i="1"/>
  <c r="F59" i="1" s="1"/>
  <c r="F29" i="1"/>
  <c r="F27" i="1" s="1"/>
  <c r="F16" i="1"/>
  <c r="F14" i="1" s="1"/>
  <c r="E10" i="1"/>
  <c r="F12" i="1" l="1"/>
  <c r="F135" i="1"/>
  <c r="F138" i="1" s="1"/>
  <c r="F93" i="1"/>
  <c r="F102" i="1"/>
  <c r="K144" i="1"/>
  <c r="L193" i="1"/>
  <c r="H219" i="1"/>
  <c r="J221" i="1"/>
  <c r="M221" i="1" s="1"/>
  <c r="J146" i="1"/>
  <c r="M146" i="1" s="1"/>
  <c r="H191" i="1"/>
  <c r="L191" i="1" l="1"/>
  <c r="J191" i="1"/>
  <c r="M191" i="1" s="1"/>
  <c r="H144" i="1"/>
  <c r="H233" i="1"/>
  <c r="L219" i="1"/>
  <c r="J219" i="1"/>
  <c r="M219" i="1" s="1"/>
  <c r="L233" i="1" l="1"/>
  <c r="J233" i="1"/>
  <c r="M233" i="1" s="1"/>
  <c r="L144" i="1"/>
  <c r="J144" i="1"/>
  <c r="M144" i="1" s="1"/>
</calcChain>
</file>

<file path=xl/sharedStrings.xml><?xml version="1.0" encoding="utf-8"?>
<sst xmlns="http://schemas.openxmlformats.org/spreadsheetml/2006/main" count="347" uniqueCount="123">
  <si>
    <t>DRŽAVNI ARHIV U OSIJEKU</t>
  </si>
  <si>
    <t>OSIJEK</t>
  </si>
  <si>
    <t>K. FIRINGERA 1</t>
  </si>
  <si>
    <t>OIB: 61338774671</t>
  </si>
  <si>
    <t>FINANCIJSKI PLAN ZA 2024.g.</t>
  </si>
  <si>
    <t>KLASA: 400-02/23-01/4</t>
  </si>
  <si>
    <t>URBROJ: 123-03/1-23-3</t>
  </si>
  <si>
    <t>PLAN RASHODA</t>
  </si>
  <si>
    <t>Ustanova</t>
  </si>
  <si>
    <t>Aktivnost(int.šifra)</t>
  </si>
  <si>
    <t>Izvori</t>
  </si>
  <si>
    <t>Konto 4. razina</t>
  </si>
  <si>
    <t>Plan</t>
  </si>
  <si>
    <t>027</t>
  </si>
  <si>
    <t>Državni arhiv u Osijeku</t>
  </si>
  <si>
    <t>A56502805</t>
  </si>
  <si>
    <t>ARHIVI PROG.DJ. Držav. arhiv u Osijeku</t>
  </si>
  <si>
    <t>11</t>
  </si>
  <si>
    <t>Iz proračuna</t>
  </si>
  <si>
    <t>3211</t>
  </si>
  <si>
    <t>Službena putovanja</t>
  </si>
  <si>
    <t>3221</t>
  </si>
  <si>
    <t>Uredski materijal i ostali materijalni rashodi</t>
  </si>
  <si>
    <t>3222</t>
  </si>
  <si>
    <t>Materijal i sirovine</t>
  </si>
  <si>
    <t>3237</t>
  </si>
  <si>
    <t>Intelektualne i osobne usluge</t>
  </si>
  <si>
    <t>3238</t>
  </si>
  <si>
    <t>Računalne usluge</t>
  </si>
  <si>
    <t>3239</t>
  </si>
  <si>
    <t>Ostale usluge</t>
  </si>
  <si>
    <t>4221</t>
  </si>
  <si>
    <t>Uredska oprema i namještaj</t>
  </si>
  <si>
    <t>A78300005</t>
  </si>
  <si>
    <t>ADMIN. I UPRAV. Držav. arhiv u Osijeku</t>
  </si>
  <si>
    <t>3111</t>
  </si>
  <si>
    <t>Plaće za redovan rad</t>
  </si>
  <si>
    <t>3114</t>
  </si>
  <si>
    <t>Plaće za posebne uvjete rada</t>
  </si>
  <si>
    <t>3121</t>
  </si>
  <si>
    <t>Ostali rashodi za zaposlene</t>
  </si>
  <si>
    <t>3132</t>
  </si>
  <si>
    <t>Doprinosi za obvezno zdravstveno osiguranje</t>
  </si>
  <si>
    <t>3212</t>
  </si>
  <si>
    <t>Naknade za prijevoz, za rad na terenu i odvojeni život</t>
  </si>
  <si>
    <t>3213</t>
  </si>
  <si>
    <t>Stručno usavršavanje zaposlenika</t>
  </si>
  <si>
    <t>3223</t>
  </si>
  <si>
    <t>Energija</t>
  </si>
  <si>
    <t>3224</t>
  </si>
  <si>
    <t>Materijal i dijelovi za tekuće i investicijsko održavanje</t>
  </si>
  <si>
    <t>3225</t>
  </si>
  <si>
    <t>Sitni inventar i auto gume</t>
  </si>
  <si>
    <t>3231</t>
  </si>
  <si>
    <t>Usluge telefona, pošte i prijevoza</t>
  </si>
  <si>
    <t>3232</t>
  </si>
  <si>
    <t>Usluge tekućeg i investicijskog održavanja</t>
  </si>
  <si>
    <t>3233</t>
  </si>
  <si>
    <t>Usluge promidžbe i informiranja</t>
  </si>
  <si>
    <t>3234</t>
  </si>
  <si>
    <t>Komunalne usluge</t>
  </si>
  <si>
    <t>3235</t>
  </si>
  <si>
    <t>Zakupnine i najamnine</t>
  </si>
  <si>
    <t>3236</t>
  </si>
  <si>
    <t>Zdravstvene i veterinarske usluge</t>
  </si>
  <si>
    <t>3241</t>
  </si>
  <si>
    <t>Naknade troškova osobama izvan radnog odnosa</t>
  </si>
  <si>
    <t>3292</t>
  </si>
  <si>
    <t>Premije osiguranja</t>
  </si>
  <si>
    <t>3295</t>
  </si>
  <si>
    <t>Pristojbe i naknade</t>
  </si>
  <si>
    <t>3299</t>
  </si>
  <si>
    <t>Ostali nespomenuti rashodi poslovanja</t>
  </si>
  <si>
    <t>3431</t>
  </si>
  <si>
    <t>Bankarske usluge i usluge platnog prometa</t>
  </si>
  <si>
    <t>3432</t>
  </si>
  <si>
    <t>Negativne tečajne razlike i razlike zbog primjene valutne klauzule</t>
  </si>
  <si>
    <t>A78300105</t>
  </si>
  <si>
    <t>ADMIN. I UPRAVLJANE OSTALI IZVORI DA OSIJEK</t>
  </si>
  <si>
    <t>31</t>
  </si>
  <si>
    <t>Vlastiti prihodi</t>
  </si>
  <si>
    <t>3293</t>
  </si>
  <si>
    <t>Reprezentacija</t>
  </si>
  <si>
    <t>4222</t>
  </si>
  <si>
    <t>Komunikacijska oprema</t>
  </si>
  <si>
    <t>4227</t>
  </si>
  <si>
    <t>Uređaji, strojevi i oprema za ostale namjene</t>
  </si>
  <si>
    <t>4312</t>
  </si>
  <si>
    <t>Pohranjene knjige, umjetnička djela i slične vrijednosti</t>
  </si>
  <si>
    <t>52</t>
  </si>
  <si>
    <t>Pomoći grad. i župan</t>
  </si>
  <si>
    <t>suma</t>
  </si>
  <si>
    <t>SVEUKUPNO:</t>
  </si>
  <si>
    <t>PLAN PRIHODA</t>
  </si>
  <si>
    <t>6711</t>
  </si>
  <si>
    <t>Prihodi iz nadležnog proračuna za financiranje rashoda poslovanja</t>
  </si>
  <si>
    <t>6712</t>
  </si>
  <si>
    <t>Prihodi iz nadležnog proračuna za fin. rashoda za nabavu nefinac. imovine</t>
  </si>
  <si>
    <t>6413</t>
  </si>
  <si>
    <t>Kamate na oročena sredstva i depozite po viđenju</t>
  </si>
  <si>
    <t>6614</t>
  </si>
  <si>
    <t>Prihodi od prodaje proizvoda i robe</t>
  </si>
  <si>
    <t>6615</t>
  </si>
  <si>
    <t>Prihodi od pruženih usluga</t>
  </si>
  <si>
    <t>6331</t>
  </si>
  <si>
    <t>Tekuće pomoći proračunu iz drugih proračuna</t>
  </si>
  <si>
    <t>6381</t>
  </si>
  <si>
    <t>Tekuće pomoći temeljem prijenosa EU sredstava</t>
  </si>
  <si>
    <t>s</t>
  </si>
  <si>
    <t>DONOS (PLAN):</t>
  </si>
  <si>
    <t>ODNOS (PLAN):</t>
  </si>
  <si>
    <t>RASPOLOŽIVI PLAN:</t>
  </si>
  <si>
    <t xml:space="preserve">PLAN TROŠKOVA I PRIHODA </t>
  </si>
  <si>
    <t>Donos (planirano)</t>
  </si>
  <si>
    <t>Plan prihoda</t>
  </si>
  <si>
    <t>Odnos (planirano)</t>
  </si>
  <si>
    <t>Raspoloživi plan prihoda</t>
  </si>
  <si>
    <t>Plan troškova</t>
  </si>
  <si>
    <t>Plan prihoda - plan troškova</t>
  </si>
  <si>
    <t>Greška ako zbroj na izvoru nije 0 (raspoloživi plan - plan rashoda)</t>
  </si>
  <si>
    <t>9 (6 + 7 - 8)</t>
  </si>
  <si>
    <t>11 (7-10)</t>
  </si>
  <si>
    <t>12 (9 - 10)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</si>
</sst>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14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6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7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sz val="7"/>
      <color theme="1"/>
      <name val="Arial"/>
      <family val="2"/>
      <charset val="238"/>
    </font>
    <font>
      <b/>
      <sz val="9"/>
      <color theme="1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8B2A6"/>
        <bgColor indexed="64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dotted">
        <color indexed="64"/>
      </right>
      <top style="hair">
        <color indexed="64"/>
      </top>
      <bottom/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3" fillId="0" borderId="0" xfId="0" quotePrefix="1" applyFont="1" applyAlignment="1">
      <alignment horizontal="left"/>
    </xf>
    <xf numFmtId="0" fontId="6" fillId="2" borderId="1" xfId="0" applyFont="1" applyFill="1" applyBorder="1" applyAlignment="1">
      <alignment horizontal="center" wrapText="1"/>
    </xf>
    <xf numFmtId="0" fontId="6" fillId="2" borderId="2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8" fillId="3" borderId="4" xfId="0" applyFont="1" applyFill="1" applyBorder="1"/>
    <xf numFmtId="0" fontId="8" fillId="3" borderId="0" xfId="0" applyFont="1" applyFill="1"/>
    <xf numFmtId="164" fontId="8" fillId="3" borderId="0" xfId="0" applyNumberFormat="1" applyFont="1" applyFill="1"/>
    <xf numFmtId="164" fontId="8" fillId="0" borderId="0" xfId="0" applyNumberFormat="1" applyFont="1"/>
    <xf numFmtId="10" fontId="8" fillId="0" borderId="0" xfId="0" applyNumberFormat="1" applyFont="1" applyAlignment="1">
      <alignment horizontal="right"/>
    </xf>
    <xf numFmtId="0" fontId="4" fillId="3" borderId="4" xfId="0" applyFont="1" applyFill="1" applyBorder="1"/>
    <xf numFmtId="0" fontId="4" fillId="3" borderId="0" xfId="0" applyFont="1" applyFill="1"/>
    <xf numFmtId="164" fontId="4" fillId="3" borderId="0" xfId="0" applyNumberFormat="1" applyFont="1" applyFill="1"/>
    <xf numFmtId="164" fontId="4" fillId="0" borderId="0" xfId="0" applyNumberFormat="1" applyFont="1"/>
    <xf numFmtId="10" fontId="4" fillId="0" borderId="0" xfId="0" applyNumberFormat="1" applyFont="1" applyAlignment="1">
      <alignment horizontal="right"/>
    </xf>
    <xf numFmtId="0" fontId="9" fillId="0" borderId="4" xfId="0" applyFont="1" applyBorder="1"/>
    <xf numFmtId="0" fontId="1" fillId="4" borderId="4" xfId="0" applyFont="1" applyFill="1" applyBorder="1"/>
    <xf numFmtId="0" fontId="1" fillId="4" borderId="0" xfId="0" applyFont="1" applyFill="1"/>
    <xf numFmtId="164" fontId="1" fillId="4" borderId="0" xfId="0" applyNumberFormat="1" applyFont="1" applyFill="1"/>
    <xf numFmtId="164" fontId="1" fillId="0" borderId="0" xfId="0" applyNumberFormat="1" applyFont="1"/>
    <xf numFmtId="10" fontId="1" fillId="0" borderId="0" xfId="0" applyNumberFormat="1" applyFont="1" applyAlignment="1">
      <alignment horizontal="right"/>
    </xf>
    <xf numFmtId="0" fontId="8" fillId="4" borderId="4" xfId="0" applyFont="1" applyFill="1" applyBorder="1"/>
    <xf numFmtId="0" fontId="8" fillId="4" borderId="0" xfId="0" applyFont="1" applyFill="1"/>
    <xf numFmtId="164" fontId="8" fillId="4" borderId="0" xfId="0" applyNumberFormat="1" applyFont="1" applyFill="1"/>
    <xf numFmtId="0" fontId="6" fillId="0" borderId="0" xfId="0" applyFont="1"/>
    <xf numFmtId="0" fontId="10" fillId="0" borderId="0" xfId="0" applyFont="1"/>
    <xf numFmtId="164" fontId="10" fillId="0" borderId="0" xfId="0" applyNumberFormat="1" applyFont="1"/>
    <xf numFmtId="164" fontId="11" fillId="0" borderId="0" xfId="0" applyNumberFormat="1" applyFont="1" applyAlignment="1">
      <alignment horizontal="right"/>
    </xf>
    <xf numFmtId="10" fontId="11" fillId="0" borderId="0" xfId="0" applyNumberFormat="1" applyFont="1" applyAlignment="1">
      <alignment horizontal="right"/>
    </xf>
    <xf numFmtId="0" fontId="9" fillId="0" borderId="0" xfId="0" applyFont="1"/>
    <xf numFmtId="0" fontId="11" fillId="0" borderId="0" xfId="0" applyFont="1"/>
    <xf numFmtId="164" fontId="9" fillId="0" borderId="0" xfId="0" applyNumberFormat="1" applyFont="1"/>
    <xf numFmtId="10" fontId="9" fillId="0" borderId="0" xfId="0" applyNumberFormat="1" applyFont="1" applyAlignment="1">
      <alignment horizontal="right"/>
    </xf>
    <xf numFmtId="164" fontId="0" fillId="0" borderId="0" xfId="0" applyNumberFormat="1"/>
    <xf numFmtId="4" fontId="11" fillId="0" borderId="0" xfId="0" applyNumberFormat="1" applyFont="1" applyAlignment="1">
      <alignment horizontal="right"/>
    </xf>
    <xf numFmtId="4" fontId="0" fillId="0" borderId="0" xfId="0" applyNumberFormat="1"/>
    <xf numFmtId="0" fontId="8" fillId="2" borderId="0" xfId="0" applyFont="1" applyFill="1" applyAlignment="1">
      <alignment vertical="center"/>
    </xf>
    <xf numFmtId="164" fontId="8" fillId="2" borderId="0" xfId="0" applyNumberFormat="1" applyFont="1" applyFill="1" applyAlignment="1">
      <alignment vertical="center"/>
    </xf>
    <xf numFmtId="164" fontId="8" fillId="0" borderId="0" xfId="0" applyNumberFormat="1" applyFont="1" applyAlignment="1">
      <alignment vertical="center"/>
    </xf>
    <xf numFmtId="10" fontId="8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left"/>
    </xf>
    <xf numFmtId="0" fontId="5" fillId="2" borderId="2" xfId="0" applyFont="1" applyFill="1" applyBorder="1" applyAlignment="1">
      <alignment horizontal="center" wrapText="1"/>
    </xf>
    <xf numFmtId="0" fontId="5" fillId="2" borderId="5" xfId="0" applyFont="1" applyFill="1" applyBorder="1" applyAlignment="1">
      <alignment horizontal="center" wrapText="1"/>
    </xf>
    <xf numFmtId="0" fontId="6" fillId="2" borderId="5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" fillId="3" borderId="4" xfId="0" applyFont="1" applyFill="1" applyBorder="1"/>
    <xf numFmtId="0" fontId="1" fillId="3" borderId="8" xfId="0" applyFont="1" applyFill="1" applyBorder="1"/>
    <xf numFmtId="0" fontId="2" fillId="3" borderId="0" xfId="0" applyFont="1" applyFill="1"/>
    <xf numFmtId="164" fontId="1" fillId="3" borderId="0" xfId="0" applyNumberFormat="1" applyFont="1" applyFill="1" applyAlignment="1">
      <alignment horizontal="right"/>
    </xf>
    <xf numFmtId="164" fontId="1" fillId="0" borderId="0" xfId="0" applyNumberFormat="1" applyFont="1" applyAlignment="1">
      <alignment horizontal="right"/>
    </xf>
    <xf numFmtId="0" fontId="1" fillId="0" borderId="4" xfId="0" applyFont="1" applyBorder="1"/>
    <xf numFmtId="0" fontId="2" fillId="0" borderId="9" xfId="0" applyFont="1" applyBorder="1"/>
    <xf numFmtId="164" fontId="2" fillId="0" borderId="0" xfId="0" applyNumberFormat="1" applyFont="1" applyAlignment="1">
      <alignment horizontal="right"/>
    </xf>
    <xf numFmtId="10" fontId="2" fillId="0" borderId="0" xfId="0" applyNumberFormat="1" applyFont="1" applyAlignment="1">
      <alignment horizontal="right"/>
    </xf>
    <xf numFmtId="0" fontId="0" fillId="0" borderId="4" xfId="0" applyBorder="1"/>
    <xf numFmtId="0" fontId="5" fillId="4" borderId="0" xfId="0" applyFont="1" applyFill="1"/>
    <xf numFmtId="0" fontId="9" fillId="4" borderId="0" xfId="0" applyFont="1" applyFill="1"/>
    <xf numFmtId="164" fontId="5" fillId="4" borderId="0" xfId="0" applyNumberFormat="1" applyFont="1" applyFill="1" applyAlignment="1">
      <alignment horizontal="right"/>
    </xf>
    <xf numFmtId="164" fontId="5" fillId="0" borderId="0" xfId="0" applyNumberFormat="1" applyFont="1" applyAlignment="1">
      <alignment horizontal="right"/>
    </xf>
    <xf numFmtId="10" fontId="5" fillId="0" borderId="0" xfId="0" applyNumberFormat="1" applyFont="1" applyAlignment="1">
      <alignment horizontal="right"/>
    </xf>
    <xf numFmtId="0" fontId="5" fillId="0" borderId="4" xfId="0" applyFont="1" applyBorder="1"/>
    <xf numFmtId="164" fontId="9" fillId="0" borderId="0" xfId="0" applyNumberFormat="1" applyFont="1" applyAlignment="1">
      <alignment horizontal="right"/>
    </xf>
    <xf numFmtId="164" fontId="6" fillId="0" borderId="0" xfId="0" applyNumberFormat="1" applyFont="1"/>
    <xf numFmtId="164" fontId="13" fillId="0" borderId="0" xfId="0" applyNumberFormat="1" applyFont="1"/>
    <xf numFmtId="10" fontId="13" fillId="0" borderId="0" xfId="0" applyNumberFormat="1" applyFont="1" applyAlignment="1">
      <alignment horizontal="right"/>
    </xf>
    <xf numFmtId="0" fontId="13" fillId="0" borderId="0" xfId="0" applyFont="1"/>
    <xf numFmtId="164" fontId="0" fillId="0" borderId="0" xfId="0" applyNumberFormat="1" applyAlignment="1">
      <alignment horizontal="right"/>
    </xf>
    <xf numFmtId="10" fontId="0" fillId="0" borderId="0" xfId="0" applyNumberFormat="1" applyAlignment="1">
      <alignment horizontal="right"/>
    </xf>
    <xf numFmtId="0" fontId="5" fillId="2" borderId="0" xfId="0" applyFont="1" applyFill="1"/>
    <xf numFmtId="164" fontId="5" fillId="2" borderId="0" xfId="0" applyNumberFormat="1" applyFont="1" applyFill="1" applyAlignment="1">
      <alignment horizontal="right"/>
    </xf>
    <xf numFmtId="0" fontId="5" fillId="2" borderId="10" xfId="0" applyFont="1" applyFill="1" applyBorder="1"/>
    <xf numFmtId="164" fontId="5" fillId="2" borderId="10" xfId="0" applyNumberFormat="1" applyFont="1" applyFill="1" applyBorder="1" applyAlignment="1">
      <alignment horizontal="right"/>
    </xf>
    <xf numFmtId="0" fontId="5" fillId="2" borderId="2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/>
    </xf>
    <xf numFmtId="0" fontId="12" fillId="2" borderId="12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/>
    </xf>
    <xf numFmtId="164" fontId="1" fillId="3" borderId="4" xfId="0" applyNumberFormat="1" applyFont="1" applyFill="1" applyBorder="1" applyAlignment="1">
      <alignment horizontal="right"/>
    </xf>
    <xf numFmtId="164" fontId="5" fillId="5" borderId="0" xfId="0" applyNumberFormat="1" applyFont="1" applyFill="1"/>
    <xf numFmtId="0" fontId="5" fillId="0" borderId="13" xfId="0" applyFont="1" applyBorder="1"/>
    <xf numFmtId="0" fontId="9" fillId="0" borderId="14" xfId="0" applyFont="1" applyBorder="1" applyAlignment="1">
      <alignment horizontal="left"/>
    </xf>
    <xf numFmtId="0" fontId="13" fillId="6" borderId="0" xfId="0" applyFont="1" applyFill="1" applyAlignment="1">
      <alignment horizontal="left"/>
    </xf>
    <xf numFmtId="164" fontId="13" fillId="6" borderId="0" xfId="0" applyNumberFormat="1" applyFont="1" applyFill="1" applyAlignment="1">
      <alignment horizontal="right"/>
    </xf>
    <xf numFmtId="164" fontId="0" fillId="6" borderId="0" xfId="0" applyNumberFormat="1" applyFill="1"/>
    <xf numFmtId="0" fontId="9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164" fontId="13" fillId="0" borderId="0" xfId="0" applyNumberFormat="1" applyFont="1" applyAlignment="1">
      <alignment horizontal="right"/>
    </xf>
    <xf numFmtId="0" fontId="11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33"/>
  <sheetViews>
    <sheetView tabSelected="1" workbookViewId="0">
      <selection activeCell="L10" sqref="L10"/>
    </sheetView>
  </sheetViews>
  <sheetFormatPr defaultRowHeight="15" x14ac:dyDescent="0.25"/>
  <cols>
    <col min="1" max="1" width="11.42578125" customWidth="1"/>
    <col min="2" max="2" width="16.28515625" customWidth="1"/>
    <col min="5" max="5" width="23.85546875" customWidth="1"/>
    <col min="6" max="6" width="23.7109375" customWidth="1"/>
    <col min="7" max="7" width="16" customWidth="1"/>
    <col min="8" max="8" width="23.7109375" customWidth="1"/>
    <col min="9" max="9" width="14.140625" customWidth="1"/>
    <col min="10" max="10" width="18.28515625" bestFit="1" customWidth="1"/>
    <col min="11" max="11" width="18.7109375" customWidth="1"/>
    <col min="12" max="12" width="15.140625" customWidth="1"/>
    <col min="13" max="13" width="19.42578125" customWidth="1"/>
    <col min="257" max="257" width="11.42578125" customWidth="1"/>
    <col min="258" max="258" width="16.28515625" customWidth="1"/>
    <col min="261" max="261" width="23.85546875" customWidth="1"/>
    <col min="262" max="262" width="23.7109375" customWidth="1"/>
    <col min="263" max="263" width="16" customWidth="1"/>
    <col min="264" max="264" width="23.7109375" customWidth="1"/>
    <col min="265" max="265" width="14.140625" customWidth="1"/>
    <col min="266" max="266" width="18.28515625" bestFit="1" customWidth="1"/>
    <col min="267" max="267" width="18.7109375" customWidth="1"/>
    <col min="268" max="268" width="15.140625" customWidth="1"/>
    <col min="269" max="269" width="19.42578125" customWidth="1"/>
    <col min="513" max="513" width="11.42578125" customWidth="1"/>
    <col min="514" max="514" width="16.28515625" customWidth="1"/>
    <col min="517" max="517" width="23.85546875" customWidth="1"/>
    <col min="518" max="518" width="23.7109375" customWidth="1"/>
    <col min="519" max="519" width="16" customWidth="1"/>
    <col min="520" max="520" width="23.7109375" customWidth="1"/>
    <col min="521" max="521" width="14.140625" customWidth="1"/>
    <col min="522" max="522" width="18.28515625" bestFit="1" customWidth="1"/>
    <col min="523" max="523" width="18.7109375" customWidth="1"/>
    <col min="524" max="524" width="15.140625" customWidth="1"/>
    <col min="525" max="525" width="19.42578125" customWidth="1"/>
    <col min="769" max="769" width="11.42578125" customWidth="1"/>
    <col min="770" max="770" width="16.28515625" customWidth="1"/>
    <col min="773" max="773" width="23.85546875" customWidth="1"/>
    <col min="774" max="774" width="23.7109375" customWidth="1"/>
    <col min="775" max="775" width="16" customWidth="1"/>
    <col min="776" max="776" width="23.7109375" customWidth="1"/>
    <col min="777" max="777" width="14.140625" customWidth="1"/>
    <col min="778" max="778" width="18.28515625" bestFit="1" customWidth="1"/>
    <col min="779" max="779" width="18.7109375" customWidth="1"/>
    <col min="780" max="780" width="15.140625" customWidth="1"/>
    <col min="781" max="781" width="19.42578125" customWidth="1"/>
    <col min="1025" max="1025" width="11.42578125" customWidth="1"/>
    <col min="1026" max="1026" width="16.28515625" customWidth="1"/>
    <col min="1029" max="1029" width="23.85546875" customWidth="1"/>
    <col min="1030" max="1030" width="23.7109375" customWidth="1"/>
    <col min="1031" max="1031" width="16" customWidth="1"/>
    <col min="1032" max="1032" width="23.7109375" customWidth="1"/>
    <col min="1033" max="1033" width="14.140625" customWidth="1"/>
    <col min="1034" max="1034" width="18.28515625" bestFit="1" customWidth="1"/>
    <col min="1035" max="1035" width="18.7109375" customWidth="1"/>
    <col min="1036" max="1036" width="15.140625" customWidth="1"/>
    <col min="1037" max="1037" width="19.42578125" customWidth="1"/>
    <col min="1281" max="1281" width="11.42578125" customWidth="1"/>
    <col min="1282" max="1282" width="16.28515625" customWidth="1"/>
    <col min="1285" max="1285" width="23.85546875" customWidth="1"/>
    <col min="1286" max="1286" width="23.7109375" customWidth="1"/>
    <col min="1287" max="1287" width="16" customWidth="1"/>
    <col min="1288" max="1288" width="23.7109375" customWidth="1"/>
    <col min="1289" max="1289" width="14.140625" customWidth="1"/>
    <col min="1290" max="1290" width="18.28515625" bestFit="1" customWidth="1"/>
    <col min="1291" max="1291" width="18.7109375" customWidth="1"/>
    <col min="1292" max="1292" width="15.140625" customWidth="1"/>
    <col min="1293" max="1293" width="19.42578125" customWidth="1"/>
    <col min="1537" max="1537" width="11.42578125" customWidth="1"/>
    <col min="1538" max="1538" width="16.28515625" customWidth="1"/>
    <col min="1541" max="1541" width="23.85546875" customWidth="1"/>
    <col min="1542" max="1542" width="23.7109375" customWidth="1"/>
    <col min="1543" max="1543" width="16" customWidth="1"/>
    <col min="1544" max="1544" width="23.7109375" customWidth="1"/>
    <col min="1545" max="1545" width="14.140625" customWidth="1"/>
    <col min="1546" max="1546" width="18.28515625" bestFit="1" customWidth="1"/>
    <col min="1547" max="1547" width="18.7109375" customWidth="1"/>
    <col min="1548" max="1548" width="15.140625" customWidth="1"/>
    <col min="1549" max="1549" width="19.42578125" customWidth="1"/>
    <col min="1793" max="1793" width="11.42578125" customWidth="1"/>
    <col min="1794" max="1794" width="16.28515625" customWidth="1"/>
    <col min="1797" max="1797" width="23.85546875" customWidth="1"/>
    <col min="1798" max="1798" width="23.7109375" customWidth="1"/>
    <col min="1799" max="1799" width="16" customWidth="1"/>
    <col min="1800" max="1800" width="23.7109375" customWidth="1"/>
    <col min="1801" max="1801" width="14.140625" customWidth="1"/>
    <col min="1802" max="1802" width="18.28515625" bestFit="1" customWidth="1"/>
    <col min="1803" max="1803" width="18.7109375" customWidth="1"/>
    <col min="1804" max="1804" width="15.140625" customWidth="1"/>
    <col min="1805" max="1805" width="19.42578125" customWidth="1"/>
    <col min="2049" max="2049" width="11.42578125" customWidth="1"/>
    <col min="2050" max="2050" width="16.28515625" customWidth="1"/>
    <col min="2053" max="2053" width="23.85546875" customWidth="1"/>
    <col min="2054" max="2054" width="23.7109375" customWidth="1"/>
    <col min="2055" max="2055" width="16" customWidth="1"/>
    <col min="2056" max="2056" width="23.7109375" customWidth="1"/>
    <col min="2057" max="2057" width="14.140625" customWidth="1"/>
    <col min="2058" max="2058" width="18.28515625" bestFit="1" customWidth="1"/>
    <col min="2059" max="2059" width="18.7109375" customWidth="1"/>
    <col min="2060" max="2060" width="15.140625" customWidth="1"/>
    <col min="2061" max="2061" width="19.42578125" customWidth="1"/>
    <col min="2305" max="2305" width="11.42578125" customWidth="1"/>
    <col min="2306" max="2306" width="16.28515625" customWidth="1"/>
    <col min="2309" max="2309" width="23.85546875" customWidth="1"/>
    <col min="2310" max="2310" width="23.7109375" customWidth="1"/>
    <col min="2311" max="2311" width="16" customWidth="1"/>
    <col min="2312" max="2312" width="23.7109375" customWidth="1"/>
    <col min="2313" max="2313" width="14.140625" customWidth="1"/>
    <col min="2314" max="2314" width="18.28515625" bestFit="1" customWidth="1"/>
    <col min="2315" max="2315" width="18.7109375" customWidth="1"/>
    <col min="2316" max="2316" width="15.140625" customWidth="1"/>
    <col min="2317" max="2317" width="19.42578125" customWidth="1"/>
    <col min="2561" max="2561" width="11.42578125" customWidth="1"/>
    <col min="2562" max="2562" width="16.28515625" customWidth="1"/>
    <col min="2565" max="2565" width="23.85546875" customWidth="1"/>
    <col min="2566" max="2566" width="23.7109375" customWidth="1"/>
    <col min="2567" max="2567" width="16" customWidth="1"/>
    <col min="2568" max="2568" width="23.7109375" customWidth="1"/>
    <col min="2569" max="2569" width="14.140625" customWidth="1"/>
    <col min="2570" max="2570" width="18.28515625" bestFit="1" customWidth="1"/>
    <col min="2571" max="2571" width="18.7109375" customWidth="1"/>
    <col min="2572" max="2572" width="15.140625" customWidth="1"/>
    <col min="2573" max="2573" width="19.42578125" customWidth="1"/>
    <col min="2817" max="2817" width="11.42578125" customWidth="1"/>
    <col min="2818" max="2818" width="16.28515625" customWidth="1"/>
    <col min="2821" max="2821" width="23.85546875" customWidth="1"/>
    <col min="2822" max="2822" width="23.7109375" customWidth="1"/>
    <col min="2823" max="2823" width="16" customWidth="1"/>
    <col min="2824" max="2824" width="23.7109375" customWidth="1"/>
    <col min="2825" max="2825" width="14.140625" customWidth="1"/>
    <col min="2826" max="2826" width="18.28515625" bestFit="1" customWidth="1"/>
    <col min="2827" max="2827" width="18.7109375" customWidth="1"/>
    <col min="2828" max="2828" width="15.140625" customWidth="1"/>
    <col min="2829" max="2829" width="19.42578125" customWidth="1"/>
    <col min="3073" max="3073" width="11.42578125" customWidth="1"/>
    <col min="3074" max="3074" width="16.28515625" customWidth="1"/>
    <col min="3077" max="3077" width="23.85546875" customWidth="1"/>
    <col min="3078" max="3078" width="23.7109375" customWidth="1"/>
    <col min="3079" max="3079" width="16" customWidth="1"/>
    <col min="3080" max="3080" width="23.7109375" customWidth="1"/>
    <col min="3081" max="3081" width="14.140625" customWidth="1"/>
    <col min="3082" max="3082" width="18.28515625" bestFit="1" customWidth="1"/>
    <col min="3083" max="3083" width="18.7109375" customWidth="1"/>
    <col min="3084" max="3084" width="15.140625" customWidth="1"/>
    <col min="3085" max="3085" width="19.42578125" customWidth="1"/>
    <col min="3329" max="3329" width="11.42578125" customWidth="1"/>
    <col min="3330" max="3330" width="16.28515625" customWidth="1"/>
    <col min="3333" max="3333" width="23.85546875" customWidth="1"/>
    <col min="3334" max="3334" width="23.7109375" customWidth="1"/>
    <col min="3335" max="3335" width="16" customWidth="1"/>
    <col min="3336" max="3336" width="23.7109375" customWidth="1"/>
    <col min="3337" max="3337" width="14.140625" customWidth="1"/>
    <col min="3338" max="3338" width="18.28515625" bestFit="1" customWidth="1"/>
    <col min="3339" max="3339" width="18.7109375" customWidth="1"/>
    <col min="3340" max="3340" width="15.140625" customWidth="1"/>
    <col min="3341" max="3341" width="19.42578125" customWidth="1"/>
    <col min="3585" max="3585" width="11.42578125" customWidth="1"/>
    <col min="3586" max="3586" width="16.28515625" customWidth="1"/>
    <col min="3589" max="3589" width="23.85546875" customWidth="1"/>
    <col min="3590" max="3590" width="23.7109375" customWidth="1"/>
    <col min="3591" max="3591" width="16" customWidth="1"/>
    <col min="3592" max="3592" width="23.7109375" customWidth="1"/>
    <col min="3593" max="3593" width="14.140625" customWidth="1"/>
    <col min="3594" max="3594" width="18.28515625" bestFit="1" customWidth="1"/>
    <col min="3595" max="3595" width="18.7109375" customWidth="1"/>
    <col min="3596" max="3596" width="15.140625" customWidth="1"/>
    <col min="3597" max="3597" width="19.42578125" customWidth="1"/>
    <col min="3841" max="3841" width="11.42578125" customWidth="1"/>
    <col min="3842" max="3842" width="16.28515625" customWidth="1"/>
    <col min="3845" max="3845" width="23.85546875" customWidth="1"/>
    <col min="3846" max="3846" width="23.7109375" customWidth="1"/>
    <col min="3847" max="3847" width="16" customWidth="1"/>
    <col min="3848" max="3848" width="23.7109375" customWidth="1"/>
    <col min="3849" max="3849" width="14.140625" customWidth="1"/>
    <col min="3850" max="3850" width="18.28515625" bestFit="1" customWidth="1"/>
    <col min="3851" max="3851" width="18.7109375" customWidth="1"/>
    <col min="3852" max="3852" width="15.140625" customWidth="1"/>
    <col min="3853" max="3853" width="19.42578125" customWidth="1"/>
    <col min="4097" max="4097" width="11.42578125" customWidth="1"/>
    <col min="4098" max="4098" width="16.28515625" customWidth="1"/>
    <col min="4101" max="4101" width="23.85546875" customWidth="1"/>
    <col min="4102" max="4102" width="23.7109375" customWidth="1"/>
    <col min="4103" max="4103" width="16" customWidth="1"/>
    <col min="4104" max="4104" width="23.7109375" customWidth="1"/>
    <col min="4105" max="4105" width="14.140625" customWidth="1"/>
    <col min="4106" max="4106" width="18.28515625" bestFit="1" customWidth="1"/>
    <col min="4107" max="4107" width="18.7109375" customWidth="1"/>
    <col min="4108" max="4108" width="15.140625" customWidth="1"/>
    <col min="4109" max="4109" width="19.42578125" customWidth="1"/>
    <col min="4353" max="4353" width="11.42578125" customWidth="1"/>
    <col min="4354" max="4354" width="16.28515625" customWidth="1"/>
    <col min="4357" max="4357" width="23.85546875" customWidth="1"/>
    <col min="4358" max="4358" width="23.7109375" customWidth="1"/>
    <col min="4359" max="4359" width="16" customWidth="1"/>
    <col min="4360" max="4360" width="23.7109375" customWidth="1"/>
    <col min="4361" max="4361" width="14.140625" customWidth="1"/>
    <col min="4362" max="4362" width="18.28515625" bestFit="1" customWidth="1"/>
    <col min="4363" max="4363" width="18.7109375" customWidth="1"/>
    <col min="4364" max="4364" width="15.140625" customWidth="1"/>
    <col min="4365" max="4365" width="19.42578125" customWidth="1"/>
    <col min="4609" max="4609" width="11.42578125" customWidth="1"/>
    <col min="4610" max="4610" width="16.28515625" customWidth="1"/>
    <col min="4613" max="4613" width="23.85546875" customWidth="1"/>
    <col min="4614" max="4614" width="23.7109375" customWidth="1"/>
    <col min="4615" max="4615" width="16" customWidth="1"/>
    <col min="4616" max="4616" width="23.7109375" customWidth="1"/>
    <col min="4617" max="4617" width="14.140625" customWidth="1"/>
    <col min="4618" max="4618" width="18.28515625" bestFit="1" customWidth="1"/>
    <col min="4619" max="4619" width="18.7109375" customWidth="1"/>
    <col min="4620" max="4620" width="15.140625" customWidth="1"/>
    <col min="4621" max="4621" width="19.42578125" customWidth="1"/>
    <col min="4865" max="4865" width="11.42578125" customWidth="1"/>
    <col min="4866" max="4866" width="16.28515625" customWidth="1"/>
    <col min="4869" max="4869" width="23.85546875" customWidth="1"/>
    <col min="4870" max="4870" width="23.7109375" customWidth="1"/>
    <col min="4871" max="4871" width="16" customWidth="1"/>
    <col min="4872" max="4872" width="23.7109375" customWidth="1"/>
    <col min="4873" max="4873" width="14.140625" customWidth="1"/>
    <col min="4874" max="4874" width="18.28515625" bestFit="1" customWidth="1"/>
    <col min="4875" max="4875" width="18.7109375" customWidth="1"/>
    <col min="4876" max="4876" width="15.140625" customWidth="1"/>
    <col min="4877" max="4877" width="19.42578125" customWidth="1"/>
    <col min="5121" max="5121" width="11.42578125" customWidth="1"/>
    <col min="5122" max="5122" width="16.28515625" customWidth="1"/>
    <col min="5125" max="5125" width="23.85546875" customWidth="1"/>
    <col min="5126" max="5126" width="23.7109375" customWidth="1"/>
    <col min="5127" max="5127" width="16" customWidth="1"/>
    <col min="5128" max="5128" width="23.7109375" customWidth="1"/>
    <col min="5129" max="5129" width="14.140625" customWidth="1"/>
    <col min="5130" max="5130" width="18.28515625" bestFit="1" customWidth="1"/>
    <col min="5131" max="5131" width="18.7109375" customWidth="1"/>
    <col min="5132" max="5132" width="15.140625" customWidth="1"/>
    <col min="5133" max="5133" width="19.42578125" customWidth="1"/>
    <col min="5377" max="5377" width="11.42578125" customWidth="1"/>
    <col min="5378" max="5378" width="16.28515625" customWidth="1"/>
    <col min="5381" max="5381" width="23.85546875" customWidth="1"/>
    <col min="5382" max="5382" width="23.7109375" customWidth="1"/>
    <col min="5383" max="5383" width="16" customWidth="1"/>
    <col min="5384" max="5384" width="23.7109375" customWidth="1"/>
    <col min="5385" max="5385" width="14.140625" customWidth="1"/>
    <col min="5386" max="5386" width="18.28515625" bestFit="1" customWidth="1"/>
    <col min="5387" max="5387" width="18.7109375" customWidth="1"/>
    <col min="5388" max="5388" width="15.140625" customWidth="1"/>
    <col min="5389" max="5389" width="19.42578125" customWidth="1"/>
    <col min="5633" max="5633" width="11.42578125" customWidth="1"/>
    <col min="5634" max="5634" width="16.28515625" customWidth="1"/>
    <col min="5637" max="5637" width="23.85546875" customWidth="1"/>
    <col min="5638" max="5638" width="23.7109375" customWidth="1"/>
    <col min="5639" max="5639" width="16" customWidth="1"/>
    <col min="5640" max="5640" width="23.7109375" customWidth="1"/>
    <col min="5641" max="5641" width="14.140625" customWidth="1"/>
    <col min="5642" max="5642" width="18.28515625" bestFit="1" customWidth="1"/>
    <col min="5643" max="5643" width="18.7109375" customWidth="1"/>
    <col min="5644" max="5644" width="15.140625" customWidth="1"/>
    <col min="5645" max="5645" width="19.42578125" customWidth="1"/>
    <col min="5889" max="5889" width="11.42578125" customWidth="1"/>
    <col min="5890" max="5890" width="16.28515625" customWidth="1"/>
    <col min="5893" max="5893" width="23.85546875" customWidth="1"/>
    <col min="5894" max="5894" width="23.7109375" customWidth="1"/>
    <col min="5895" max="5895" width="16" customWidth="1"/>
    <col min="5896" max="5896" width="23.7109375" customWidth="1"/>
    <col min="5897" max="5897" width="14.140625" customWidth="1"/>
    <col min="5898" max="5898" width="18.28515625" bestFit="1" customWidth="1"/>
    <col min="5899" max="5899" width="18.7109375" customWidth="1"/>
    <col min="5900" max="5900" width="15.140625" customWidth="1"/>
    <col min="5901" max="5901" width="19.42578125" customWidth="1"/>
    <col min="6145" max="6145" width="11.42578125" customWidth="1"/>
    <col min="6146" max="6146" width="16.28515625" customWidth="1"/>
    <col min="6149" max="6149" width="23.85546875" customWidth="1"/>
    <col min="6150" max="6150" width="23.7109375" customWidth="1"/>
    <col min="6151" max="6151" width="16" customWidth="1"/>
    <col min="6152" max="6152" width="23.7109375" customWidth="1"/>
    <col min="6153" max="6153" width="14.140625" customWidth="1"/>
    <col min="6154" max="6154" width="18.28515625" bestFit="1" customWidth="1"/>
    <col min="6155" max="6155" width="18.7109375" customWidth="1"/>
    <col min="6156" max="6156" width="15.140625" customWidth="1"/>
    <col min="6157" max="6157" width="19.42578125" customWidth="1"/>
    <col min="6401" max="6401" width="11.42578125" customWidth="1"/>
    <col min="6402" max="6402" width="16.28515625" customWidth="1"/>
    <col min="6405" max="6405" width="23.85546875" customWidth="1"/>
    <col min="6406" max="6406" width="23.7109375" customWidth="1"/>
    <col min="6407" max="6407" width="16" customWidth="1"/>
    <col min="6408" max="6408" width="23.7109375" customWidth="1"/>
    <col min="6409" max="6409" width="14.140625" customWidth="1"/>
    <col min="6410" max="6410" width="18.28515625" bestFit="1" customWidth="1"/>
    <col min="6411" max="6411" width="18.7109375" customWidth="1"/>
    <col min="6412" max="6412" width="15.140625" customWidth="1"/>
    <col min="6413" max="6413" width="19.42578125" customWidth="1"/>
    <col min="6657" max="6657" width="11.42578125" customWidth="1"/>
    <col min="6658" max="6658" width="16.28515625" customWidth="1"/>
    <col min="6661" max="6661" width="23.85546875" customWidth="1"/>
    <col min="6662" max="6662" width="23.7109375" customWidth="1"/>
    <col min="6663" max="6663" width="16" customWidth="1"/>
    <col min="6664" max="6664" width="23.7109375" customWidth="1"/>
    <col min="6665" max="6665" width="14.140625" customWidth="1"/>
    <col min="6666" max="6666" width="18.28515625" bestFit="1" customWidth="1"/>
    <col min="6667" max="6667" width="18.7109375" customWidth="1"/>
    <col min="6668" max="6668" width="15.140625" customWidth="1"/>
    <col min="6669" max="6669" width="19.42578125" customWidth="1"/>
    <col min="6913" max="6913" width="11.42578125" customWidth="1"/>
    <col min="6914" max="6914" width="16.28515625" customWidth="1"/>
    <col min="6917" max="6917" width="23.85546875" customWidth="1"/>
    <col min="6918" max="6918" width="23.7109375" customWidth="1"/>
    <col min="6919" max="6919" width="16" customWidth="1"/>
    <col min="6920" max="6920" width="23.7109375" customWidth="1"/>
    <col min="6921" max="6921" width="14.140625" customWidth="1"/>
    <col min="6922" max="6922" width="18.28515625" bestFit="1" customWidth="1"/>
    <col min="6923" max="6923" width="18.7109375" customWidth="1"/>
    <col min="6924" max="6924" width="15.140625" customWidth="1"/>
    <col min="6925" max="6925" width="19.42578125" customWidth="1"/>
    <col min="7169" max="7169" width="11.42578125" customWidth="1"/>
    <col min="7170" max="7170" width="16.28515625" customWidth="1"/>
    <col min="7173" max="7173" width="23.85546875" customWidth="1"/>
    <col min="7174" max="7174" width="23.7109375" customWidth="1"/>
    <col min="7175" max="7175" width="16" customWidth="1"/>
    <col min="7176" max="7176" width="23.7109375" customWidth="1"/>
    <col min="7177" max="7177" width="14.140625" customWidth="1"/>
    <col min="7178" max="7178" width="18.28515625" bestFit="1" customWidth="1"/>
    <col min="7179" max="7179" width="18.7109375" customWidth="1"/>
    <col min="7180" max="7180" width="15.140625" customWidth="1"/>
    <col min="7181" max="7181" width="19.42578125" customWidth="1"/>
    <col min="7425" max="7425" width="11.42578125" customWidth="1"/>
    <col min="7426" max="7426" width="16.28515625" customWidth="1"/>
    <col min="7429" max="7429" width="23.85546875" customWidth="1"/>
    <col min="7430" max="7430" width="23.7109375" customWidth="1"/>
    <col min="7431" max="7431" width="16" customWidth="1"/>
    <col min="7432" max="7432" width="23.7109375" customWidth="1"/>
    <col min="7433" max="7433" width="14.140625" customWidth="1"/>
    <col min="7434" max="7434" width="18.28515625" bestFit="1" customWidth="1"/>
    <col min="7435" max="7435" width="18.7109375" customWidth="1"/>
    <col min="7436" max="7436" width="15.140625" customWidth="1"/>
    <col min="7437" max="7437" width="19.42578125" customWidth="1"/>
    <col min="7681" max="7681" width="11.42578125" customWidth="1"/>
    <col min="7682" max="7682" width="16.28515625" customWidth="1"/>
    <col min="7685" max="7685" width="23.85546875" customWidth="1"/>
    <col min="7686" max="7686" width="23.7109375" customWidth="1"/>
    <col min="7687" max="7687" width="16" customWidth="1"/>
    <col min="7688" max="7688" width="23.7109375" customWidth="1"/>
    <col min="7689" max="7689" width="14.140625" customWidth="1"/>
    <col min="7690" max="7690" width="18.28515625" bestFit="1" customWidth="1"/>
    <col min="7691" max="7691" width="18.7109375" customWidth="1"/>
    <col min="7692" max="7692" width="15.140625" customWidth="1"/>
    <col min="7693" max="7693" width="19.42578125" customWidth="1"/>
    <col min="7937" max="7937" width="11.42578125" customWidth="1"/>
    <col min="7938" max="7938" width="16.28515625" customWidth="1"/>
    <col min="7941" max="7941" width="23.85546875" customWidth="1"/>
    <col min="7942" max="7942" width="23.7109375" customWidth="1"/>
    <col min="7943" max="7943" width="16" customWidth="1"/>
    <col min="7944" max="7944" width="23.7109375" customWidth="1"/>
    <col min="7945" max="7945" width="14.140625" customWidth="1"/>
    <col min="7946" max="7946" width="18.28515625" bestFit="1" customWidth="1"/>
    <col min="7947" max="7947" width="18.7109375" customWidth="1"/>
    <col min="7948" max="7948" width="15.140625" customWidth="1"/>
    <col min="7949" max="7949" width="19.42578125" customWidth="1"/>
    <col min="8193" max="8193" width="11.42578125" customWidth="1"/>
    <col min="8194" max="8194" width="16.28515625" customWidth="1"/>
    <col min="8197" max="8197" width="23.85546875" customWidth="1"/>
    <col min="8198" max="8198" width="23.7109375" customWidth="1"/>
    <col min="8199" max="8199" width="16" customWidth="1"/>
    <col min="8200" max="8200" width="23.7109375" customWidth="1"/>
    <col min="8201" max="8201" width="14.140625" customWidth="1"/>
    <col min="8202" max="8202" width="18.28515625" bestFit="1" customWidth="1"/>
    <col min="8203" max="8203" width="18.7109375" customWidth="1"/>
    <col min="8204" max="8204" width="15.140625" customWidth="1"/>
    <col min="8205" max="8205" width="19.42578125" customWidth="1"/>
    <col min="8449" max="8449" width="11.42578125" customWidth="1"/>
    <col min="8450" max="8450" width="16.28515625" customWidth="1"/>
    <col min="8453" max="8453" width="23.85546875" customWidth="1"/>
    <col min="8454" max="8454" width="23.7109375" customWidth="1"/>
    <col min="8455" max="8455" width="16" customWidth="1"/>
    <col min="8456" max="8456" width="23.7109375" customWidth="1"/>
    <col min="8457" max="8457" width="14.140625" customWidth="1"/>
    <col min="8458" max="8458" width="18.28515625" bestFit="1" customWidth="1"/>
    <col min="8459" max="8459" width="18.7109375" customWidth="1"/>
    <col min="8460" max="8460" width="15.140625" customWidth="1"/>
    <col min="8461" max="8461" width="19.42578125" customWidth="1"/>
    <col min="8705" max="8705" width="11.42578125" customWidth="1"/>
    <col min="8706" max="8706" width="16.28515625" customWidth="1"/>
    <col min="8709" max="8709" width="23.85546875" customWidth="1"/>
    <col min="8710" max="8710" width="23.7109375" customWidth="1"/>
    <col min="8711" max="8711" width="16" customWidth="1"/>
    <col min="8712" max="8712" width="23.7109375" customWidth="1"/>
    <col min="8713" max="8713" width="14.140625" customWidth="1"/>
    <col min="8714" max="8714" width="18.28515625" bestFit="1" customWidth="1"/>
    <col min="8715" max="8715" width="18.7109375" customWidth="1"/>
    <col min="8716" max="8716" width="15.140625" customWidth="1"/>
    <col min="8717" max="8717" width="19.42578125" customWidth="1"/>
    <col min="8961" max="8961" width="11.42578125" customWidth="1"/>
    <col min="8962" max="8962" width="16.28515625" customWidth="1"/>
    <col min="8965" max="8965" width="23.85546875" customWidth="1"/>
    <col min="8966" max="8966" width="23.7109375" customWidth="1"/>
    <col min="8967" max="8967" width="16" customWidth="1"/>
    <col min="8968" max="8968" width="23.7109375" customWidth="1"/>
    <col min="8969" max="8969" width="14.140625" customWidth="1"/>
    <col min="8970" max="8970" width="18.28515625" bestFit="1" customWidth="1"/>
    <col min="8971" max="8971" width="18.7109375" customWidth="1"/>
    <col min="8972" max="8972" width="15.140625" customWidth="1"/>
    <col min="8973" max="8973" width="19.42578125" customWidth="1"/>
    <col min="9217" max="9217" width="11.42578125" customWidth="1"/>
    <col min="9218" max="9218" width="16.28515625" customWidth="1"/>
    <col min="9221" max="9221" width="23.85546875" customWidth="1"/>
    <col min="9222" max="9222" width="23.7109375" customWidth="1"/>
    <col min="9223" max="9223" width="16" customWidth="1"/>
    <col min="9224" max="9224" width="23.7109375" customWidth="1"/>
    <col min="9225" max="9225" width="14.140625" customWidth="1"/>
    <col min="9226" max="9226" width="18.28515625" bestFit="1" customWidth="1"/>
    <col min="9227" max="9227" width="18.7109375" customWidth="1"/>
    <col min="9228" max="9228" width="15.140625" customWidth="1"/>
    <col min="9229" max="9229" width="19.42578125" customWidth="1"/>
    <col min="9473" max="9473" width="11.42578125" customWidth="1"/>
    <col min="9474" max="9474" width="16.28515625" customWidth="1"/>
    <col min="9477" max="9477" width="23.85546875" customWidth="1"/>
    <col min="9478" max="9478" width="23.7109375" customWidth="1"/>
    <col min="9479" max="9479" width="16" customWidth="1"/>
    <col min="9480" max="9480" width="23.7109375" customWidth="1"/>
    <col min="9481" max="9481" width="14.140625" customWidth="1"/>
    <col min="9482" max="9482" width="18.28515625" bestFit="1" customWidth="1"/>
    <col min="9483" max="9483" width="18.7109375" customWidth="1"/>
    <col min="9484" max="9484" width="15.140625" customWidth="1"/>
    <col min="9485" max="9485" width="19.42578125" customWidth="1"/>
    <col min="9729" max="9729" width="11.42578125" customWidth="1"/>
    <col min="9730" max="9730" width="16.28515625" customWidth="1"/>
    <col min="9733" max="9733" width="23.85546875" customWidth="1"/>
    <col min="9734" max="9734" width="23.7109375" customWidth="1"/>
    <col min="9735" max="9735" width="16" customWidth="1"/>
    <col min="9736" max="9736" width="23.7109375" customWidth="1"/>
    <col min="9737" max="9737" width="14.140625" customWidth="1"/>
    <col min="9738" max="9738" width="18.28515625" bestFit="1" customWidth="1"/>
    <col min="9739" max="9739" width="18.7109375" customWidth="1"/>
    <col min="9740" max="9740" width="15.140625" customWidth="1"/>
    <col min="9741" max="9741" width="19.42578125" customWidth="1"/>
    <col min="9985" max="9985" width="11.42578125" customWidth="1"/>
    <col min="9986" max="9986" width="16.28515625" customWidth="1"/>
    <col min="9989" max="9989" width="23.85546875" customWidth="1"/>
    <col min="9990" max="9990" width="23.7109375" customWidth="1"/>
    <col min="9991" max="9991" width="16" customWidth="1"/>
    <col min="9992" max="9992" width="23.7109375" customWidth="1"/>
    <col min="9993" max="9993" width="14.140625" customWidth="1"/>
    <col min="9994" max="9994" width="18.28515625" bestFit="1" customWidth="1"/>
    <col min="9995" max="9995" width="18.7109375" customWidth="1"/>
    <col min="9996" max="9996" width="15.140625" customWidth="1"/>
    <col min="9997" max="9997" width="19.42578125" customWidth="1"/>
    <col min="10241" max="10241" width="11.42578125" customWidth="1"/>
    <col min="10242" max="10242" width="16.28515625" customWidth="1"/>
    <col min="10245" max="10245" width="23.85546875" customWidth="1"/>
    <col min="10246" max="10246" width="23.7109375" customWidth="1"/>
    <col min="10247" max="10247" width="16" customWidth="1"/>
    <col min="10248" max="10248" width="23.7109375" customWidth="1"/>
    <col min="10249" max="10249" width="14.140625" customWidth="1"/>
    <col min="10250" max="10250" width="18.28515625" bestFit="1" customWidth="1"/>
    <col min="10251" max="10251" width="18.7109375" customWidth="1"/>
    <col min="10252" max="10252" width="15.140625" customWidth="1"/>
    <col min="10253" max="10253" width="19.42578125" customWidth="1"/>
    <col min="10497" max="10497" width="11.42578125" customWidth="1"/>
    <col min="10498" max="10498" width="16.28515625" customWidth="1"/>
    <col min="10501" max="10501" width="23.85546875" customWidth="1"/>
    <col min="10502" max="10502" width="23.7109375" customWidth="1"/>
    <col min="10503" max="10503" width="16" customWidth="1"/>
    <col min="10504" max="10504" width="23.7109375" customWidth="1"/>
    <col min="10505" max="10505" width="14.140625" customWidth="1"/>
    <col min="10506" max="10506" width="18.28515625" bestFit="1" customWidth="1"/>
    <col min="10507" max="10507" width="18.7109375" customWidth="1"/>
    <col min="10508" max="10508" width="15.140625" customWidth="1"/>
    <col min="10509" max="10509" width="19.42578125" customWidth="1"/>
    <col min="10753" max="10753" width="11.42578125" customWidth="1"/>
    <col min="10754" max="10754" width="16.28515625" customWidth="1"/>
    <col min="10757" max="10757" width="23.85546875" customWidth="1"/>
    <col min="10758" max="10758" width="23.7109375" customWidth="1"/>
    <col min="10759" max="10759" width="16" customWidth="1"/>
    <col min="10760" max="10760" width="23.7109375" customWidth="1"/>
    <col min="10761" max="10761" width="14.140625" customWidth="1"/>
    <col min="10762" max="10762" width="18.28515625" bestFit="1" customWidth="1"/>
    <col min="10763" max="10763" width="18.7109375" customWidth="1"/>
    <col min="10764" max="10764" width="15.140625" customWidth="1"/>
    <col min="10765" max="10765" width="19.42578125" customWidth="1"/>
    <col min="11009" max="11009" width="11.42578125" customWidth="1"/>
    <col min="11010" max="11010" width="16.28515625" customWidth="1"/>
    <col min="11013" max="11013" width="23.85546875" customWidth="1"/>
    <col min="11014" max="11014" width="23.7109375" customWidth="1"/>
    <col min="11015" max="11015" width="16" customWidth="1"/>
    <col min="11016" max="11016" width="23.7109375" customWidth="1"/>
    <col min="11017" max="11017" width="14.140625" customWidth="1"/>
    <col min="11018" max="11018" width="18.28515625" bestFit="1" customWidth="1"/>
    <col min="11019" max="11019" width="18.7109375" customWidth="1"/>
    <col min="11020" max="11020" width="15.140625" customWidth="1"/>
    <col min="11021" max="11021" width="19.42578125" customWidth="1"/>
    <col min="11265" max="11265" width="11.42578125" customWidth="1"/>
    <col min="11266" max="11266" width="16.28515625" customWidth="1"/>
    <col min="11269" max="11269" width="23.85546875" customWidth="1"/>
    <col min="11270" max="11270" width="23.7109375" customWidth="1"/>
    <col min="11271" max="11271" width="16" customWidth="1"/>
    <col min="11272" max="11272" width="23.7109375" customWidth="1"/>
    <col min="11273" max="11273" width="14.140625" customWidth="1"/>
    <col min="11274" max="11274" width="18.28515625" bestFit="1" customWidth="1"/>
    <col min="11275" max="11275" width="18.7109375" customWidth="1"/>
    <col min="11276" max="11276" width="15.140625" customWidth="1"/>
    <col min="11277" max="11277" width="19.42578125" customWidth="1"/>
    <col min="11521" max="11521" width="11.42578125" customWidth="1"/>
    <col min="11522" max="11522" width="16.28515625" customWidth="1"/>
    <col min="11525" max="11525" width="23.85546875" customWidth="1"/>
    <col min="11526" max="11526" width="23.7109375" customWidth="1"/>
    <col min="11527" max="11527" width="16" customWidth="1"/>
    <col min="11528" max="11528" width="23.7109375" customWidth="1"/>
    <col min="11529" max="11529" width="14.140625" customWidth="1"/>
    <col min="11530" max="11530" width="18.28515625" bestFit="1" customWidth="1"/>
    <col min="11531" max="11531" width="18.7109375" customWidth="1"/>
    <col min="11532" max="11532" width="15.140625" customWidth="1"/>
    <col min="11533" max="11533" width="19.42578125" customWidth="1"/>
    <col min="11777" max="11777" width="11.42578125" customWidth="1"/>
    <col min="11778" max="11778" width="16.28515625" customWidth="1"/>
    <col min="11781" max="11781" width="23.85546875" customWidth="1"/>
    <col min="11782" max="11782" width="23.7109375" customWidth="1"/>
    <col min="11783" max="11783" width="16" customWidth="1"/>
    <col min="11784" max="11784" width="23.7109375" customWidth="1"/>
    <col min="11785" max="11785" width="14.140625" customWidth="1"/>
    <col min="11786" max="11786" width="18.28515625" bestFit="1" customWidth="1"/>
    <col min="11787" max="11787" width="18.7109375" customWidth="1"/>
    <col min="11788" max="11788" width="15.140625" customWidth="1"/>
    <col min="11789" max="11789" width="19.42578125" customWidth="1"/>
    <col min="12033" max="12033" width="11.42578125" customWidth="1"/>
    <col min="12034" max="12034" width="16.28515625" customWidth="1"/>
    <col min="12037" max="12037" width="23.85546875" customWidth="1"/>
    <col min="12038" max="12038" width="23.7109375" customWidth="1"/>
    <col min="12039" max="12039" width="16" customWidth="1"/>
    <col min="12040" max="12040" width="23.7109375" customWidth="1"/>
    <col min="12041" max="12041" width="14.140625" customWidth="1"/>
    <col min="12042" max="12042" width="18.28515625" bestFit="1" customWidth="1"/>
    <col min="12043" max="12043" width="18.7109375" customWidth="1"/>
    <col min="12044" max="12044" width="15.140625" customWidth="1"/>
    <col min="12045" max="12045" width="19.42578125" customWidth="1"/>
    <col min="12289" max="12289" width="11.42578125" customWidth="1"/>
    <col min="12290" max="12290" width="16.28515625" customWidth="1"/>
    <col min="12293" max="12293" width="23.85546875" customWidth="1"/>
    <col min="12294" max="12294" width="23.7109375" customWidth="1"/>
    <col min="12295" max="12295" width="16" customWidth="1"/>
    <col min="12296" max="12296" width="23.7109375" customWidth="1"/>
    <col min="12297" max="12297" width="14.140625" customWidth="1"/>
    <col min="12298" max="12298" width="18.28515625" bestFit="1" customWidth="1"/>
    <col min="12299" max="12299" width="18.7109375" customWidth="1"/>
    <col min="12300" max="12300" width="15.140625" customWidth="1"/>
    <col min="12301" max="12301" width="19.42578125" customWidth="1"/>
    <col min="12545" max="12545" width="11.42578125" customWidth="1"/>
    <col min="12546" max="12546" width="16.28515625" customWidth="1"/>
    <col min="12549" max="12549" width="23.85546875" customWidth="1"/>
    <col min="12550" max="12550" width="23.7109375" customWidth="1"/>
    <col min="12551" max="12551" width="16" customWidth="1"/>
    <col min="12552" max="12552" width="23.7109375" customWidth="1"/>
    <col min="12553" max="12553" width="14.140625" customWidth="1"/>
    <col min="12554" max="12554" width="18.28515625" bestFit="1" customWidth="1"/>
    <col min="12555" max="12555" width="18.7109375" customWidth="1"/>
    <col min="12556" max="12556" width="15.140625" customWidth="1"/>
    <col min="12557" max="12557" width="19.42578125" customWidth="1"/>
    <col min="12801" max="12801" width="11.42578125" customWidth="1"/>
    <col min="12802" max="12802" width="16.28515625" customWidth="1"/>
    <col min="12805" max="12805" width="23.85546875" customWidth="1"/>
    <col min="12806" max="12806" width="23.7109375" customWidth="1"/>
    <col min="12807" max="12807" width="16" customWidth="1"/>
    <col min="12808" max="12808" width="23.7109375" customWidth="1"/>
    <col min="12809" max="12809" width="14.140625" customWidth="1"/>
    <col min="12810" max="12810" width="18.28515625" bestFit="1" customWidth="1"/>
    <col min="12811" max="12811" width="18.7109375" customWidth="1"/>
    <col min="12812" max="12812" width="15.140625" customWidth="1"/>
    <col min="12813" max="12813" width="19.42578125" customWidth="1"/>
    <col min="13057" max="13057" width="11.42578125" customWidth="1"/>
    <col min="13058" max="13058" width="16.28515625" customWidth="1"/>
    <col min="13061" max="13061" width="23.85546875" customWidth="1"/>
    <col min="13062" max="13062" width="23.7109375" customWidth="1"/>
    <col min="13063" max="13063" width="16" customWidth="1"/>
    <col min="13064" max="13064" width="23.7109375" customWidth="1"/>
    <col min="13065" max="13065" width="14.140625" customWidth="1"/>
    <col min="13066" max="13066" width="18.28515625" bestFit="1" customWidth="1"/>
    <col min="13067" max="13067" width="18.7109375" customWidth="1"/>
    <col min="13068" max="13068" width="15.140625" customWidth="1"/>
    <col min="13069" max="13069" width="19.42578125" customWidth="1"/>
    <col min="13313" max="13313" width="11.42578125" customWidth="1"/>
    <col min="13314" max="13314" width="16.28515625" customWidth="1"/>
    <col min="13317" max="13317" width="23.85546875" customWidth="1"/>
    <col min="13318" max="13318" width="23.7109375" customWidth="1"/>
    <col min="13319" max="13319" width="16" customWidth="1"/>
    <col min="13320" max="13320" width="23.7109375" customWidth="1"/>
    <col min="13321" max="13321" width="14.140625" customWidth="1"/>
    <col min="13322" max="13322" width="18.28515625" bestFit="1" customWidth="1"/>
    <col min="13323" max="13323" width="18.7109375" customWidth="1"/>
    <col min="13324" max="13324" width="15.140625" customWidth="1"/>
    <col min="13325" max="13325" width="19.42578125" customWidth="1"/>
    <col min="13569" max="13569" width="11.42578125" customWidth="1"/>
    <col min="13570" max="13570" width="16.28515625" customWidth="1"/>
    <col min="13573" max="13573" width="23.85546875" customWidth="1"/>
    <col min="13574" max="13574" width="23.7109375" customWidth="1"/>
    <col min="13575" max="13575" width="16" customWidth="1"/>
    <col min="13576" max="13576" width="23.7109375" customWidth="1"/>
    <col min="13577" max="13577" width="14.140625" customWidth="1"/>
    <col min="13578" max="13578" width="18.28515625" bestFit="1" customWidth="1"/>
    <col min="13579" max="13579" width="18.7109375" customWidth="1"/>
    <col min="13580" max="13580" width="15.140625" customWidth="1"/>
    <col min="13581" max="13581" width="19.42578125" customWidth="1"/>
    <col min="13825" max="13825" width="11.42578125" customWidth="1"/>
    <col min="13826" max="13826" width="16.28515625" customWidth="1"/>
    <col min="13829" max="13829" width="23.85546875" customWidth="1"/>
    <col min="13830" max="13830" width="23.7109375" customWidth="1"/>
    <col min="13831" max="13831" width="16" customWidth="1"/>
    <col min="13832" max="13832" width="23.7109375" customWidth="1"/>
    <col min="13833" max="13833" width="14.140625" customWidth="1"/>
    <col min="13834" max="13834" width="18.28515625" bestFit="1" customWidth="1"/>
    <col min="13835" max="13835" width="18.7109375" customWidth="1"/>
    <col min="13836" max="13836" width="15.140625" customWidth="1"/>
    <col min="13837" max="13837" width="19.42578125" customWidth="1"/>
    <col min="14081" max="14081" width="11.42578125" customWidth="1"/>
    <col min="14082" max="14082" width="16.28515625" customWidth="1"/>
    <col min="14085" max="14085" width="23.85546875" customWidth="1"/>
    <col min="14086" max="14086" width="23.7109375" customWidth="1"/>
    <col min="14087" max="14087" width="16" customWidth="1"/>
    <col min="14088" max="14088" width="23.7109375" customWidth="1"/>
    <col min="14089" max="14089" width="14.140625" customWidth="1"/>
    <col min="14090" max="14090" width="18.28515625" bestFit="1" customWidth="1"/>
    <col min="14091" max="14091" width="18.7109375" customWidth="1"/>
    <col min="14092" max="14092" width="15.140625" customWidth="1"/>
    <col min="14093" max="14093" width="19.42578125" customWidth="1"/>
    <col min="14337" max="14337" width="11.42578125" customWidth="1"/>
    <col min="14338" max="14338" width="16.28515625" customWidth="1"/>
    <col min="14341" max="14341" width="23.85546875" customWidth="1"/>
    <col min="14342" max="14342" width="23.7109375" customWidth="1"/>
    <col min="14343" max="14343" width="16" customWidth="1"/>
    <col min="14344" max="14344" width="23.7109375" customWidth="1"/>
    <col min="14345" max="14345" width="14.140625" customWidth="1"/>
    <col min="14346" max="14346" width="18.28515625" bestFit="1" customWidth="1"/>
    <col min="14347" max="14347" width="18.7109375" customWidth="1"/>
    <col min="14348" max="14348" width="15.140625" customWidth="1"/>
    <col min="14349" max="14349" width="19.42578125" customWidth="1"/>
    <col min="14593" max="14593" width="11.42578125" customWidth="1"/>
    <col min="14594" max="14594" width="16.28515625" customWidth="1"/>
    <col min="14597" max="14597" width="23.85546875" customWidth="1"/>
    <col min="14598" max="14598" width="23.7109375" customWidth="1"/>
    <col min="14599" max="14599" width="16" customWidth="1"/>
    <col min="14600" max="14600" width="23.7109375" customWidth="1"/>
    <col min="14601" max="14601" width="14.140625" customWidth="1"/>
    <col min="14602" max="14602" width="18.28515625" bestFit="1" customWidth="1"/>
    <col min="14603" max="14603" width="18.7109375" customWidth="1"/>
    <col min="14604" max="14604" width="15.140625" customWidth="1"/>
    <col min="14605" max="14605" width="19.42578125" customWidth="1"/>
    <col min="14849" max="14849" width="11.42578125" customWidth="1"/>
    <col min="14850" max="14850" width="16.28515625" customWidth="1"/>
    <col min="14853" max="14853" width="23.85546875" customWidth="1"/>
    <col min="14854" max="14854" width="23.7109375" customWidth="1"/>
    <col min="14855" max="14855" width="16" customWidth="1"/>
    <col min="14856" max="14856" width="23.7109375" customWidth="1"/>
    <col min="14857" max="14857" width="14.140625" customWidth="1"/>
    <col min="14858" max="14858" width="18.28515625" bestFit="1" customWidth="1"/>
    <col min="14859" max="14859" width="18.7109375" customWidth="1"/>
    <col min="14860" max="14860" width="15.140625" customWidth="1"/>
    <col min="14861" max="14861" width="19.42578125" customWidth="1"/>
    <col min="15105" max="15105" width="11.42578125" customWidth="1"/>
    <col min="15106" max="15106" width="16.28515625" customWidth="1"/>
    <col min="15109" max="15109" width="23.85546875" customWidth="1"/>
    <col min="15110" max="15110" width="23.7109375" customWidth="1"/>
    <col min="15111" max="15111" width="16" customWidth="1"/>
    <col min="15112" max="15112" width="23.7109375" customWidth="1"/>
    <col min="15113" max="15113" width="14.140625" customWidth="1"/>
    <col min="15114" max="15114" width="18.28515625" bestFit="1" customWidth="1"/>
    <col min="15115" max="15115" width="18.7109375" customWidth="1"/>
    <col min="15116" max="15116" width="15.140625" customWidth="1"/>
    <col min="15117" max="15117" width="19.42578125" customWidth="1"/>
    <col min="15361" max="15361" width="11.42578125" customWidth="1"/>
    <col min="15362" max="15362" width="16.28515625" customWidth="1"/>
    <col min="15365" max="15365" width="23.85546875" customWidth="1"/>
    <col min="15366" max="15366" width="23.7109375" customWidth="1"/>
    <col min="15367" max="15367" width="16" customWidth="1"/>
    <col min="15368" max="15368" width="23.7109375" customWidth="1"/>
    <col min="15369" max="15369" width="14.140625" customWidth="1"/>
    <col min="15370" max="15370" width="18.28515625" bestFit="1" customWidth="1"/>
    <col min="15371" max="15371" width="18.7109375" customWidth="1"/>
    <col min="15372" max="15372" width="15.140625" customWidth="1"/>
    <col min="15373" max="15373" width="19.42578125" customWidth="1"/>
    <col min="15617" max="15617" width="11.42578125" customWidth="1"/>
    <col min="15618" max="15618" width="16.28515625" customWidth="1"/>
    <col min="15621" max="15621" width="23.85546875" customWidth="1"/>
    <col min="15622" max="15622" width="23.7109375" customWidth="1"/>
    <col min="15623" max="15623" width="16" customWidth="1"/>
    <col min="15624" max="15624" width="23.7109375" customWidth="1"/>
    <col min="15625" max="15625" width="14.140625" customWidth="1"/>
    <col min="15626" max="15626" width="18.28515625" bestFit="1" customWidth="1"/>
    <col min="15627" max="15627" width="18.7109375" customWidth="1"/>
    <col min="15628" max="15628" width="15.140625" customWidth="1"/>
    <col min="15629" max="15629" width="19.42578125" customWidth="1"/>
    <col min="15873" max="15873" width="11.42578125" customWidth="1"/>
    <col min="15874" max="15874" width="16.28515625" customWidth="1"/>
    <col min="15877" max="15877" width="23.85546875" customWidth="1"/>
    <col min="15878" max="15878" width="23.7109375" customWidth="1"/>
    <col min="15879" max="15879" width="16" customWidth="1"/>
    <col min="15880" max="15880" width="23.7109375" customWidth="1"/>
    <col min="15881" max="15881" width="14.140625" customWidth="1"/>
    <col min="15882" max="15882" width="18.28515625" bestFit="1" customWidth="1"/>
    <col min="15883" max="15883" width="18.7109375" customWidth="1"/>
    <col min="15884" max="15884" width="15.140625" customWidth="1"/>
    <col min="15885" max="15885" width="19.42578125" customWidth="1"/>
    <col min="16129" max="16129" width="11.42578125" customWidth="1"/>
    <col min="16130" max="16130" width="16.28515625" customWidth="1"/>
    <col min="16133" max="16133" width="23.85546875" customWidth="1"/>
    <col min="16134" max="16134" width="23.7109375" customWidth="1"/>
    <col min="16135" max="16135" width="16" customWidth="1"/>
    <col min="16136" max="16136" width="23.7109375" customWidth="1"/>
    <col min="16137" max="16137" width="14.140625" customWidth="1"/>
    <col min="16138" max="16138" width="18.28515625" bestFit="1" customWidth="1"/>
    <col min="16139" max="16139" width="18.7109375" customWidth="1"/>
    <col min="16140" max="16140" width="15.140625" customWidth="1"/>
    <col min="16141" max="16141" width="19.42578125" customWidth="1"/>
  </cols>
  <sheetData>
    <row r="1" spans="1:12" ht="15.75" x14ac:dyDescent="0.25">
      <c r="A1" s="1" t="s">
        <v>0</v>
      </c>
      <c r="B1" s="2"/>
      <c r="C1" s="2"/>
    </row>
    <row r="2" spans="1:12" ht="15.75" x14ac:dyDescent="0.25">
      <c r="A2" s="3" t="s">
        <v>1</v>
      </c>
      <c r="B2" s="3"/>
      <c r="C2" s="3"/>
    </row>
    <row r="3" spans="1:12" ht="20.25" x14ac:dyDescent="0.3">
      <c r="A3" s="4" t="s">
        <v>2</v>
      </c>
      <c r="B3" s="5"/>
      <c r="C3" s="5"/>
    </row>
    <row r="4" spans="1:12" ht="20.25" x14ac:dyDescent="0.3">
      <c r="A4" s="4" t="s">
        <v>3</v>
      </c>
      <c r="B4" s="5"/>
      <c r="C4" s="5"/>
    </row>
    <row r="5" spans="1:12" ht="20.25" customHeight="1" x14ac:dyDescent="0.3">
      <c r="A5" s="104" t="s">
        <v>4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</row>
    <row r="6" spans="1:12" ht="20.25" customHeight="1" x14ac:dyDescent="0.3">
      <c r="A6" s="6" t="s">
        <v>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0.25" customHeight="1" x14ac:dyDescent="0.3">
      <c r="A7" s="6" t="s">
        <v>6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7.5" customHeight="1" x14ac:dyDescent="0.3">
      <c r="A8" s="6"/>
      <c r="B8" s="5"/>
      <c r="C8" s="5"/>
      <c r="D8" s="5"/>
      <c r="E8" s="5"/>
      <c r="F8" s="5"/>
      <c r="G8" s="5"/>
      <c r="H8" s="5"/>
      <c r="I8" s="5"/>
      <c r="J8" s="5"/>
      <c r="K8" s="5"/>
      <c r="L8" s="5"/>
    </row>
    <row r="9" spans="1:12" ht="20.25" customHeight="1" x14ac:dyDescent="0.25">
      <c r="A9" s="105" t="s">
        <v>7</v>
      </c>
      <c r="B9" s="105"/>
      <c r="C9" s="105"/>
      <c r="D9" s="105"/>
      <c r="E9" s="105"/>
      <c r="F9" s="105"/>
      <c r="G9" s="105"/>
      <c r="H9" s="105"/>
      <c r="I9" s="105"/>
      <c r="J9" s="105"/>
      <c r="K9" s="105"/>
      <c r="L9" s="105"/>
    </row>
    <row r="10" spans="1:12" ht="26.25" x14ac:dyDescent="0.25">
      <c r="A10" s="7" t="s">
        <v>8</v>
      </c>
      <c r="B10" s="7" t="s">
        <v>9</v>
      </c>
      <c r="C10" s="7" t="s">
        <v>10</v>
      </c>
      <c r="D10" s="7" t="s">
        <v>11</v>
      </c>
      <c r="E10" s="7" t="str">
        <f>CONCATENATE("Naziv ",,D10)</f>
        <v>Naziv Konto 4. razina</v>
      </c>
      <c r="F10" s="8" t="s">
        <v>12</v>
      </c>
      <c r="H10" s="9"/>
      <c r="K10" s="9"/>
      <c r="L10" s="9"/>
    </row>
    <row r="11" spans="1:12" ht="15.75" customHeight="1" x14ac:dyDescent="0.25">
      <c r="A11" s="10">
        <v>1</v>
      </c>
      <c r="B11" s="10">
        <v>2</v>
      </c>
      <c r="C11" s="11">
        <v>3</v>
      </c>
      <c r="D11" s="11">
        <v>4</v>
      </c>
      <c r="E11" s="11">
        <v>5</v>
      </c>
      <c r="F11" s="12">
        <v>6</v>
      </c>
      <c r="H11" s="13"/>
      <c r="K11" s="13"/>
      <c r="L11" s="13"/>
    </row>
    <row r="12" spans="1:12" ht="23.25" customHeight="1" x14ac:dyDescent="0.25">
      <c r="A12" s="14" t="s">
        <v>13</v>
      </c>
      <c r="B12" s="14" t="s">
        <v>14</v>
      </c>
      <c r="C12" s="15"/>
      <c r="D12" s="15"/>
      <c r="E12" s="15"/>
      <c r="F12" s="16">
        <f>SUBTOTAL(9,F13:F91)</f>
        <v>781332</v>
      </c>
      <c r="H12" s="17"/>
      <c r="K12" s="17"/>
      <c r="L12" s="18"/>
    </row>
    <row r="13" spans="1:12" ht="30" hidden="1" customHeight="1" x14ac:dyDescent="0.3">
      <c r="A13" s="19"/>
      <c r="B13" s="19"/>
      <c r="C13" s="20"/>
      <c r="D13" s="20"/>
      <c r="E13" s="20"/>
      <c r="F13" s="21"/>
      <c r="H13" s="22"/>
      <c r="K13" s="22"/>
      <c r="L13" s="23"/>
    </row>
    <row r="14" spans="1:12" ht="23.25" customHeight="1" x14ac:dyDescent="0.25">
      <c r="A14" s="24"/>
      <c r="B14" s="25" t="s">
        <v>15</v>
      </c>
      <c r="C14" s="25" t="s">
        <v>16</v>
      </c>
      <c r="D14" s="26"/>
      <c r="E14" s="26"/>
      <c r="F14" s="27">
        <f>SUBTOTAL(9,F15:F26)</f>
        <v>20925</v>
      </c>
      <c r="H14" s="28"/>
      <c r="K14" s="28"/>
      <c r="L14" s="29"/>
    </row>
    <row r="15" spans="1:12" ht="30" hidden="1" customHeight="1" x14ac:dyDescent="0.25">
      <c r="A15" s="24"/>
      <c r="B15" s="30"/>
      <c r="C15" s="31"/>
      <c r="D15" s="31"/>
      <c r="E15" s="31"/>
      <c r="F15" s="32"/>
      <c r="H15" s="17"/>
      <c r="K15" s="17"/>
      <c r="L15" s="18"/>
    </row>
    <row r="16" spans="1:12" x14ac:dyDescent="0.25">
      <c r="A16" s="24"/>
      <c r="B16" s="24"/>
      <c r="C16" s="33" t="s">
        <v>17</v>
      </c>
      <c r="D16" s="33" t="s">
        <v>18</v>
      </c>
      <c r="E16" s="34"/>
      <c r="F16" s="35">
        <f>SUBTOTAL(9,F17:F25)</f>
        <v>20925</v>
      </c>
      <c r="H16" s="36"/>
      <c r="K16" s="36"/>
      <c r="L16" s="37"/>
    </row>
    <row r="17" spans="1:12" hidden="1" x14ac:dyDescent="0.25">
      <c r="A17" s="38"/>
      <c r="B17" s="38"/>
      <c r="C17" s="39"/>
      <c r="D17" s="39"/>
      <c r="E17" s="39"/>
      <c r="F17" s="36"/>
      <c r="H17" s="36"/>
      <c r="K17" s="36"/>
      <c r="L17" s="37"/>
    </row>
    <row r="18" spans="1:12" x14ac:dyDescent="0.25">
      <c r="A18" s="38"/>
      <c r="B18" s="38"/>
      <c r="C18" s="39"/>
      <c r="D18" s="39" t="s">
        <v>19</v>
      </c>
      <c r="E18" s="39" t="s">
        <v>20</v>
      </c>
      <c r="F18" s="36">
        <v>600</v>
      </c>
      <c r="H18" s="36"/>
      <c r="K18" s="36"/>
      <c r="L18" s="37"/>
    </row>
    <row r="19" spans="1:12" x14ac:dyDescent="0.25">
      <c r="A19" s="38"/>
      <c r="B19" s="38"/>
      <c r="C19" s="39"/>
      <c r="D19" s="39" t="s">
        <v>21</v>
      </c>
      <c r="E19" s="39" t="s">
        <v>22</v>
      </c>
      <c r="F19" s="36">
        <v>2000</v>
      </c>
      <c r="H19" s="36"/>
      <c r="K19" s="36"/>
      <c r="L19" s="37"/>
    </row>
    <row r="20" spans="1:12" x14ac:dyDescent="0.25">
      <c r="A20" s="38"/>
      <c r="B20" s="38"/>
      <c r="C20" s="39"/>
      <c r="D20" s="39" t="s">
        <v>23</v>
      </c>
      <c r="E20" s="39" t="s">
        <v>24</v>
      </c>
      <c r="F20" s="36">
        <v>5000</v>
      </c>
      <c r="H20" s="36"/>
      <c r="K20" s="36"/>
      <c r="L20" s="37"/>
    </row>
    <row r="21" spans="1:12" x14ac:dyDescent="0.25">
      <c r="A21" s="38"/>
      <c r="B21" s="38"/>
      <c r="C21" s="39"/>
      <c r="D21" s="39" t="s">
        <v>25</v>
      </c>
      <c r="E21" s="39" t="s">
        <v>26</v>
      </c>
      <c r="F21" s="36">
        <v>1700</v>
      </c>
      <c r="H21" s="36"/>
      <c r="K21" s="36"/>
      <c r="L21" s="37"/>
    </row>
    <row r="22" spans="1:12" x14ac:dyDescent="0.25">
      <c r="A22" s="38"/>
      <c r="B22" s="38"/>
      <c r="C22" s="39"/>
      <c r="D22" s="39" t="s">
        <v>27</v>
      </c>
      <c r="E22" s="39" t="s">
        <v>28</v>
      </c>
      <c r="F22" s="36">
        <v>325</v>
      </c>
      <c r="H22" s="36"/>
      <c r="K22" s="36"/>
      <c r="L22" s="37"/>
    </row>
    <row r="23" spans="1:12" x14ac:dyDescent="0.25">
      <c r="A23" s="38"/>
      <c r="B23" s="38"/>
      <c r="C23" s="39"/>
      <c r="D23" s="39" t="s">
        <v>29</v>
      </c>
      <c r="E23" s="39" t="s">
        <v>30</v>
      </c>
      <c r="F23" s="36">
        <v>8300</v>
      </c>
      <c r="H23" s="36"/>
      <c r="K23" s="36"/>
      <c r="L23" s="37"/>
    </row>
    <row r="24" spans="1:12" x14ac:dyDescent="0.25">
      <c r="A24" s="38"/>
      <c r="B24" s="38"/>
      <c r="C24" s="39"/>
      <c r="D24" s="39" t="s">
        <v>31</v>
      </c>
      <c r="E24" s="39" t="s">
        <v>32</v>
      </c>
      <c r="F24" s="36">
        <v>3000</v>
      </c>
      <c r="H24" s="36"/>
      <c r="K24" s="36"/>
      <c r="L24" s="37"/>
    </row>
    <row r="25" spans="1:12" hidden="1" x14ac:dyDescent="0.25">
      <c r="A25" s="38"/>
      <c r="B25" s="38"/>
      <c r="C25" s="39">
        <v>3</v>
      </c>
      <c r="D25" s="39"/>
      <c r="E25" s="39"/>
      <c r="F25" s="36"/>
      <c r="H25" s="36"/>
      <c r="K25" s="36"/>
      <c r="L25" s="37"/>
    </row>
    <row r="26" spans="1:12" ht="20.100000000000001" hidden="1" customHeight="1" x14ac:dyDescent="0.25">
      <c r="A26" s="38"/>
      <c r="B26" s="38"/>
      <c r="C26" s="38">
        <v>2</v>
      </c>
      <c r="D26" s="38"/>
      <c r="E26" s="38"/>
      <c r="F26" s="40"/>
      <c r="H26" s="40"/>
      <c r="K26" s="40"/>
      <c r="L26" s="41"/>
    </row>
    <row r="27" spans="1:12" ht="23.25" customHeight="1" x14ac:dyDescent="0.25">
      <c r="A27" s="24"/>
      <c r="B27" s="25" t="s">
        <v>33</v>
      </c>
      <c r="C27" s="25" t="s">
        <v>34</v>
      </c>
      <c r="D27" s="26"/>
      <c r="E27" s="26"/>
      <c r="F27" s="27">
        <f>SUBTOTAL(9,F28:F58)</f>
        <v>735407</v>
      </c>
      <c r="H27" s="28"/>
      <c r="K27" s="28"/>
      <c r="L27" s="29"/>
    </row>
    <row r="28" spans="1:12" ht="30" hidden="1" customHeight="1" x14ac:dyDescent="0.25">
      <c r="A28" s="24"/>
      <c r="B28" s="30"/>
      <c r="C28" s="31"/>
      <c r="D28" s="31"/>
      <c r="E28" s="31"/>
      <c r="F28" s="32"/>
      <c r="H28" s="17"/>
      <c r="K28" s="17"/>
      <c r="L28" s="18"/>
    </row>
    <row r="29" spans="1:12" x14ac:dyDescent="0.25">
      <c r="A29" s="24"/>
      <c r="B29" s="24"/>
      <c r="C29" s="33" t="s">
        <v>17</v>
      </c>
      <c r="D29" s="33" t="s">
        <v>18</v>
      </c>
      <c r="E29" s="34"/>
      <c r="F29" s="35">
        <f>SUBTOTAL(9,F30:F57)</f>
        <v>735407</v>
      </c>
      <c r="H29" s="36"/>
      <c r="K29" s="36"/>
      <c r="L29" s="37"/>
    </row>
    <row r="30" spans="1:12" hidden="1" x14ac:dyDescent="0.25">
      <c r="A30" s="38"/>
      <c r="B30" s="38"/>
      <c r="C30" s="39"/>
      <c r="D30" s="39"/>
      <c r="E30" s="39"/>
      <c r="F30" s="36"/>
      <c r="H30" s="36"/>
      <c r="K30" s="36"/>
      <c r="L30" s="37"/>
    </row>
    <row r="31" spans="1:12" x14ac:dyDescent="0.25">
      <c r="A31" s="38"/>
      <c r="B31" s="38"/>
      <c r="C31" s="39"/>
      <c r="D31" s="39" t="s">
        <v>35</v>
      </c>
      <c r="E31" s="39" t="s">
        <v>36</v>
      </c>
      <c r="F31" s="36">
        <v>518000</v>
      </c>
      <c r="H31" s="36"/>
      <c r="K31" s="36"/>
      <c r="L31" s="37"/>
    </row>
    <row r="32" spans="1:12" x14ac:dyDescent="0.25">
      <c r="A32" s="38"/>
      <c r="B32" s="38"/>
      <c r="C32" s="39"/>
      <c r="D32" s="39" t="s">
        <v>37</v>
      </c>
      <c r="E32" s="39" t="s">
        <v>38</v>
      </c>
      <c r="F32" s="36">
        <v>6000</v>
      </c>
      <c r="H32" s="36"/>
      <c r="K32" s="36"/>
      <c r="L32" s="37"/>
    </row>
    <row r="33" spans="1:12" x14ac:dyDescent="0.25">
      <c r="A33" s="38"/>
      <c r="B33" s="38"/>
      <c r="C33" s="39"/>
      <c r="D33" s="39" t="s">
        <v>39</v>
      </c>
      <c r="E33" s="39" t="s">
        <v>40</v>
      </c>
      <c r="F33" s="36">
        <v>24450</v>
      </c>
      <c r="H33" s="36"/>
      <c r="K33" s="36"/>
      <c r="L33" s="37"/>
    </row>
    <row r="34" spans="1:12" x14ac:dyDescent="0.25">
      <c r="A34" s="38"/>
      <c r="B34" s="38"/>
      <c r="C34" s="39"/>
      <c r="D34" s="39" t="s">
        <v>41</v>
      </c>
      <c r="E34" s="39" t="s">
        <v>42</v>
      </c>
      <c r="F34" s="36">
        <v>86000</v>
      </c>
      <c r="H34" s="36"/>
      <c r="K34" s="36"/>
      <c r="L34" s="37"/>
    </row>
    <row r="35" spans="1:12" x14ac:dyDescent="0.25">
      <c r="A35" s="38"/>
      <c r="B35" s="38"/>
      <c r="C35" s="39"/>
      <c r="D35" s="39" t="s">
        <v>19</v>
      </c>
      <c r="E35" s="39" t="s">
        <v>20</v>
      </c>
      <c r="F35" s="36">
        <v>4870</v>
      </c>
      <c r="H35" s="36"/>
      <c r="I35" s="36"/>
      <c r="J35" s="36"/>
      <c r="K35" s="36"/>
      <c r="L35" s="37"/>
    </row>
    <row r="36" spans="1:12" x14ac:dyDescent="0.25">
      <c r="A36" s="38"/>
      <c r="B36" s="38"/>
      <c r="C36" s="39"/>
      <c r="D36" s="39" t="s">
        <v>43</v>
      </c>
      <c r="E36" s="39" t="s">
        <v>44</v>
      </c>
      <c r="F36" s="36">
        <v>12500</v>
      </c>
      <c r="H36" s="36"/>
      <c r="I36" s="36"/>
      <c r="J36" s="36"/>
      <c r="K36" s="36"/>
      <c r="L36" s="37"/>
    </row>
    <row r="37" spans="1:12" x14ac:dyDescent="0.25">
      <c r="A37" s="38"/>
      <c r="B37" s="38"/>
      <c r="C37" s="39"/>
      <c r="D37" s="39" t="s">
        <v>45</v>
      </c>
      <c r="E37" s="39" t="s">
        <v>46</v>
      </c>
      <c r="F37" s="36">
        <v>3136</v>
      </c>
      <c r="H37" s="36"/>
      <c r="I37" s="36"/>
      <c r="J37" s="36"/>
      <c r="K37" s="36"/>
      <c r="L37" s="37"/>
    </row>
    <row r="38" spans="1:12" x14ac:dyDescent="0.25">
      <c r="A38" s="38"/>
      <c r="B38" s="38"/>
      <c r="C38" s="39"/>
      <c r="D38" s="39" t="s">
        <v>21</v>
      </c>
      <c r="E38" s="39" t="s">
        <v>22</v>
      </c>
      <c r="F38" s="36">
        <v>4191</v>
      </c>
      <c r="H38" s="36"/>
      <c r="I38" s="36"/>
      <c r="J38" s="36"/>
      <c r="K38" s="36"/>
      <c r="L38" s="37"/>
    </row>
    <row r="39" spans="1:12" x14ac:dyDescent="0.25">
      <c r="A39" s="38"/>
      <c r="B39" s="38"/>
      <c r="C39" s="39"/>
      <c r="D39" s="39" t="s">
        <v>47</v>
      </c>
      <c r="E39" s="39" t="s">
        <v>48</v>
      </c>
      <c r="F39" s="36">
        <v>19545</v>
      </c>
      <c r="H39" s="36"/>
      <c r="I39" s="36"/>
      <c r="J39" s="36"/>
      <c r="K39" s="36"/>
      <c r="L39" s="37"/>
    </row>
    <row r="40" spans="1:12" x14ac:dyDescent="0.25">
      <c r="A40" s="38"/>
      <c r="B40" s="38"/>
      <c r="C40" s="39"/>
      <c r="D40" s="39" t="s">
        <v>49</v>
      </c>
      <c r="E40" s="39" t="s">
        <v>50</v>
      </c>
      <c r="F40" s="36">
        <v>4543</v>
      </c>
      <c r="H40" s="36"/>
      <c r="I40" s="36"/>
      <c r="J40" s="36"/>
      <c r="K40" s="36"/>
      <c r="L40" s="37"/>
    </row>
    <row r="41" spans="1:12" x14ac:dyDescent="0.25">
      <c r="A41" s="38"/>
      <c r="B41" s="38"/>
      <c r="C41" s="39"/>
      <c r="D41" s="39" t="s">
        <v>51</v>
      </c>
      <c r="E41" s="39" t="s">
        <v>52</v>
      </c>
      <c r="F41" s="36">
        <v>578</v>
      </c>
      <c r="H41" s="36"/>
      <c r="I41" s="36"/>
      <c r="J41" s="36"/>
      <c r="K41" s="36"/>
      <c r="L41" s="37"/>
    </row>
    <row r="42" spans="1:12" x14ac:dyDescent="0.25">
      <c r="A42" s="38"/>
      <c r="B42" s="38"/>
      <c r="C42" s="39"/>
      <c r="D42" s="39" t="s">
        <v>53</v>
      </c>
      <c r="E42" s="39" t="s">
        <v>54</v>
      </c>
      <c r="F42" s="36">
        <v>4280</v>
      </c>
      <c r="H42" s="36"/>
      <c r="I42" s="36"/>
      <c r="J42" s="36"/>
      <c r="K42" s="36"/>
      <c r="L42" s="37"/>
    </row>
    <row r="43" spans="1:12" x14ac:dyDescent="0.25">
      <c r="A43" s="38"/>
      <c r="B43" s="38"/>
      <c r="C43" s="39"/>
      <c r="D43" s="39" t="s">
        <v>55</v>
      </c>
      <c r="E43" s="39" t="s">
        <v>56</v>
      </c>
      <c r="F43" s="36">
        <v>7614</v>
      </c>
      <c r="H43" s="36"/>
      <c r="I43" s="36"/>
      <c r="J43" s="36"/>
      <c r="K43" s="36"/>
      <c r="L43" s="37"/>
    </row>
    <row r="44" spans="1:12" x14ac:dyDescent="0.25">
      <c r="A44" s="38"/>
      <c r="B44" s="38"/>
      <c r="C44" s="39"/>
      <c r="D44" s="39" t="s">
        <v>57</v>
      </c>
      <c r="E44" s="39" t="s">
        <v>58</v>
      </c>
      <c r="F44" s="36">
        <v>1300</v>
      </c>
      <c r="H44" s="36"/>
      <c r="I44" s="36"/>
      <c r="J44" s="36"/>
      <c r="K44" s="36"/>
      <c r="L44" s="37"/>
    </row>
    <row r="45" spans="1:12" x14ac:dyDescent="0.25">
      <c r="A45" s="38"/>
      <c r="B45" s="38"/>
      <c r="C45" s="39"/>
      <c r="D45" s="39" t="s">
        <v>59</v>
      </c>
      <c r="E45" s="39" t="s">
        <v>60</v>
      </c>
      <c r="F45" s="36">
        <v>2897</v>
      </c>
      <c r="H45" s="36"/>
      <c r="I45" s="36"/>
      <c r="J45" s="36"/>
      <c r="K45" s="36"/>
      <c r="L45" s="37"/>
    </row>
    <row r="46" spans="1:12" x14ac:dyDescent="0.25">
      <c r="A46" s="38"/>
      <c r="B46" s="38"/>
      <c r="C46" s="39"/>
      <c r="D46" s="39" t="s">
        <v>61</v>
      </c>
      <c r="E46" s="39" t="s">
        <v>62</v>
      </c>
      <c r="F46" s="36">
        <v>3533</v>
      </c>
      <c r="H46" s="36"/>
      <c r="I46" s="36"/>
      <c r="J46" s="36"/>
      <c r="K46" s="36"/>
      <c r="L46" s="37"/>
    </row>
    <row r="47" spans="1:12" x14ac:dyDescent="0.25">
      <c r="A47" s="38"/>
      <c r="B47" s="38"/>
      <c r="C47" s="39"/>
      <c r="D47" s="39" t="s">
        <v>63</v>
      </c>
      <c r="E47" s="39" t="s">
        <v>64</v>
      </c>
      <c r="F47" s="36">
        <v>1434</v>
      </c>
      <c r="H47" s="36"/>
      <c r="I47" s="36"/>
      <c r="J47" s="36"/>
      <c r="K47" s="36"/>
      <c r="L47" s="37"/>
    </row>
    <row r="48" spans="1:12" x14ac:dyDescent="0.25">
      <c r="A48" s="38"/>
      <c r="B48" s="38"/>
      <c r="C48" s="39"/>
      <c r="D48" s="39" t="s">
        <v>25</v>
      </c>
      <c r="E48" s="39" t="s">
        <v>26</v>
      </c>
      <c r="F48" s="36">
        <v>2681</v>
      </c>
      <c r="H48" s="36"/>
      <c r="I48" s="36"/>
      <c r="J48" s="36"/>
      <c r="K48" s="36"/>
      <c r="L48" s="37"/>
    </row>
    <row r="49" spans="1:12" x14ac:dyDescent="0.25">
      <c r="A49" s="38"/>
      <c r="B49" s="38"/>
      <c r="C49" s="39"/>
      <c r="D49" s="39" t="s">
        <v>27</v>
      </c>
      <c r="E49" s="39" t="s">
        <v>28</v>
      </c>
      <c r="F49" s="36">
        <v>10411</v>
      </c>
      <c r="H49" s="36"/>
      <c r="I49" s="36"/>
      <c r="J49" s="36"/>
      <c r="K49" s="36"/>
      <c r="L49" s="37"/>
    </row>
    <row r="50" spans="1:12" x14ac:dyDescent="0.25">
      <c r="A50" s="38"/>
      <c r="B50" s="38"/>
      <c r="C50" s="39"/>
      <c r="D50" s="39" t="s">
        <v>29</v>
      </c>
      <c r="E50" s="39" t="s">
        <v>30</v>
      </c>
      <c r="F50" s="36">
        <v>12827</v>
      </c>
      <c r="H50" s="36"/>
      <c r="I50" s="36"/>
      <c r="J50" s="36"/>
      <c r="K50" s="36"/>
      <c r="L50" s="37"/>
    </row>
    <row r="51" spans="1:12" x14ac:dyDescent="0.25">
      <c r="A51" s="38"/>
      <c r="B51" s="38"/>
      <c r="C51" s="39"/>
      <c r="D51" s="39" t="s">
        <v>65</v>
      </c>
      <c r="E51" s="39" t="s">
        <v>66</v>
      </c>
      <c r="F51" s="36">
        <v>279</v>
      </c>
      <c r="H51" s="36"/>
      <c r="I51" s="36"/>
      <c r="J51" s="36"/>
      <c r="K51" s="36"/>
      <c r="L51" s="37"/>
    </row>
    <row r="52" spans="1:12" x14ac:dyDescent="0.25">
      <c r="A52" s="38"/>
      <c r="B52" s="38"/>
      <c r="C52" s="39"/>
      <c r="D52" s="39" t="s">
        <v>67</v>
      </c>
      <c r="E52" s="39" t="s">
        <v>68</v>
      </c>
      <c r="F52" s="36">
        <v>1863</v>
      </c>
      <c r="H52" s="36"/>
      <c r="I52" s="36"/>
      <c r="J52" s="36"/>
      <c r="K52" s="36"/>
      <c r="L52" s="37"/>
    </row>
    <row r="53" spans="1:12" x14ac:dyDescent="0.25">
      <c r="A53" s="38"/>
      <c r="B53" s="38"/>
      <c r="C53" s="39"/>
      <c r="D53" s="39" t="s">
        <v>69</v>
      </c>
      <c r="E53" s="39" t="s">
        <v>70</v>
      </c>
      <c r="F53" s="36">
        <v>1713</v>
      </c>
      <c r="H53" s="36"/>
      <c r="I53" s="36"/>
      <c r="J53" s="36"/>
      <c r="K53" s="36"/>
      <c r="L53" s="37"/>
    </row>
    <row r="54" spans="1:12" x14ac:dyDescent="0.25">
      <c r="A54" s="38"/>
      <c r="B54" s="38"/>
      <c r="C54" s="39"/>
      <c r="D54" s="39" t="s">
        <v>71</v>
      </c>
      <c r="E54" s="39" t="s">
        <v>72</v>
      </c>
      <c r="F54" s="36">
        <v>20</v>
      </c>
      <c r="H54" s="36"/>
      <c r="I54" s="36"/>
      <c r="J54" s="36"/>
      <c r="K54" s="36"/>
      <c r="L54" s="37"/>
    </row>
    <row r="55" spans="1:12" x14ac:dyDescent="0.25">
      <c r="A55" s="38"/>
      <c r="B55" s="38"/>
      <c r="C55" s="39"/>
      <c r="D55" s="39" t="s">
        <v>73</v>
      </c>
      <c r="E55" s="39" t="s">
        <v>74</v>
      </c>
      <c r="F55" s="36">
        <v>742</v>
      </c>
      <c r="H55" s="36"/>
      <c r="I55" s="36"/>
      <c r="J55" s="36"/>
      <c r="K55" s="36"/>
      <c r="L55" s="37"/>
    </row>
    <row r="56" spans="1:12" x14ac:dyDescent="0.25">
      <c r="A56" s="38"/>
      <c r="B56" s="38"/>
      <c r="C56" s="39"/>
      <c r="D56" s="39" t="s">
        <v>75</v>
      </c>
      <c r="E56" s="39" t="s">
        <v>76</v>
      </c>
      <c r="F56" s="36">
        <v>0</v>
      </c>
      <c r="H56" s="36"/>
      <c r="I56" s="36"/>
      <c r="J56" s="36"/>
      <c r="K56" s="36"/>
      <c r="L56" s="37"/>
    </row>
    <row r="57" spans="1:12" hidden="1" x14ac:dyDescent="0.25">
      <c r="A57" s="38"/>
      <c r="B57" s="38"/>
      <c r="C57" s="39">
        <v>3</v>
      </c>
      <c r="D57" s="39"/>
      <c r="E57" s="39"/>
      <c r="F57" s="36"/>
      <c r="H57" s="36"/>
      <c r="K57" s="36"/>
      <c r="L57" s="37"/>
    </row>
    <row r="58" spans="1:12" ht="20.100000000000001" hidden="1" customHeight="1" x14ac:dyDescent="0.25">
      <c r="A58" s="38"/>
      <c r="B58" s="38"/>
      <c r="C58" s="38">
        <v>2</v>
      </c>
      <c r="D58" s="38"/>
      <c r="E58" s="38"/>
      <c r="F58" s="40"/>
      <c r="H58" s="40"/>
      <c r="K58" s="40"/>
      <c r="L58" s="41"/>
    </row>
    <row r="59" spans="1:12" ht="23.25" customHeight="1" x14ac:dyDescent="0.25">
      <c r="A59" s="24"/>
      <c r="B59" s="25" t="s">
        <v>77</v>
      </c>
      <c r="C59" s="25" t="s">
        <v>78</v>
      </c>
      <c r="D59" s="26"/>
      <c r="E59" s="26"/>
      <c r="F59" s="27">
        <f>SUBTOTAL(9,F60:F90)</f>
        <v>25000</v>
      </c>
      <c r="H59" s="28"/>
      <c r="K59" s="28"/>
      <c r="L59" s="29"/>
    </row>
    <row r="60" spans="1:12" ht="30" hidden="1" customHeight="1" x14ac:dyDescent="0.25">
      <c r="A60" s="24"/>
      <c r="B60" s="30"/>
      <c r="C60" s="31"/>
      <c r="D60" s="31"/>
      <c r="E60" s="31"/>
      <c r="F60" s="32"/>
      <c r="H60" s="17"/>
      <c r="K60" s="17"/>
      <c r="L60" s="18"/>
    </row>
    <row r="61" spans="1:12" x14ac:dyDescent="0.25">
      <c r="A61" s="24"/>
      <c r="B61" s="24"/>
      <c r="C61" s="33" t="s">
        <v>79</v>
      </c>
      <c r="D61" s="33" t="s">
        <v>80</v>
      </c>
      <c r="E61" s="34"/>
      <c r="F61" s="35">
        <f>SUBTOTAL(9,F62:F82)</f>
        <v>25000</v>
      </c>
      <c r="H61" s="36"/>
      <c r="I61" s="42"/>
      <c r="J61" s="42"/>
      <c r="K61" s="36"/>
      <c r="L61" s="37"/>
    </row>
    <row r="62" spans="1:12" hidden="1" x14ac:dyDescent="0.25">
      <c r="A62" s="38"/>
      <c r="B62" s="38"/>
      <c r="C62" s="39"/>
      <c r="D62" s="39"/>
      <c r="E62" s="39"/>
      <c r="F62" s="36"/>
      <c r="H62" s="36"/>
      <c r="K62" s="36"/>
      <c r="L62" s="37"/>
    </row>
    <row r="63" spans="1:12" x14ac:dyDescent="0.25">
      <c r="A63" s="38"/>
      <c r="B63" s="38"/>
      <c r="C63" s="39"/>
      <c r="D63" s="39" t="s">
        <v>35</v>
      </c>
      <c r="E63" s="39" t="s">
        <v>36</v>
      </c>
      <c r="F63" s="36">
        <v>600</v>
      </c>
      <c r="H63" s="36"/>
      <c r="K63" s="36"/>
      <c r="L63" s="37"/>
    </row>
    <row r="64" spans="1:12" x14ac:dyDescent="0.25">
      <c r="A64" s="38"/>
      <c r="B64" s="38"/>
      <c r="C64" s="39"/>
      <c r="D64" s="39" t="s">
        <v>39</v>
      </c>
      <c r="E64" s="39" t="s">
        <v>40</v>
      </c>
      <c r="F64" s="36">
        <v>5000</v>
      </c>
      <c r="H64" s="36"/>
      <c r="K64" s="36"/>
      <c r="L64" s="37"/>
    </row>
    <row r="65" spans="1:12" x14ac:dyDescent="0.25">
      <c r="A65" s="38"/>
      <c r="B65" s="38"/>
      <c r="C65" s="39"/>
      <c r="D65" s="39" t="s">
        <v>19</v>
      </c>
      <c r="E65" s="39" t="s">
        <v>20</v>
      </c>
      <c r="F65" s="36">
        <v>0</v>
      </c>
      <c r="H65" s="36"/>
      <c r="K65" s="36"/>
      <c r="L65" s="37"/>
    </row>
    <row r="66" spans="1:12" x14ac:dyDescent="0.25">
      <c r="A66" s="38"/>
      <c r="B66" s="38"/>
      <c r="C66" s="39"/>
      <c r="D66" s="39" t="s">
        <v>45</v>
      </c>
      <c r="E66" s="39" t="s">
        <v>46</v>
      </c>
      <c r="F66" s="36">
        <v>0</v>
      </c>
      <c r="H66" s="36"/>
      <c r="K66" s="36"/>
      <c r="L66" s="43"/>
    </row>
    <row r="67" spans="1:12" x14ac:dyDescent="0.25">
      <c r="A67" s="38"/>
      <c r="B67" s="38"/>
      <c r="C67" s="39"/>
      <c r="D67" s="39" t="s">
        <v>21</v>
      </c>
      <c r="E67" s="39" t="s">
        <v>22</v>
      </c>
      <c r="F67" s="36">
        <v>0</v>
      </c>
      <c r="H67" s="36"/>
      <c r="I67" s="42"/>
      <c r="K67" s="36"/>
      <c r="L67" s="43"/>
    </row>
    <row r="68" spans="1:12" x14ac:dyDescent="0.25">
      <c r="A68" s="38"/>
      <c r="B68" s="38"/>
      <c r="C68" s="39"/>
      <c r="D68" s="39" t="s">
        <v>47</v>
      </c>
      <c r="E68" s="39" t="s">
        <v>48</v>
      </c>
      <c r="F68" s="36">
        <v>0</v>
      </c>
      <c r="H68" s="36"/>
      <c r="K68" s="36"/>
      <c r="L68" s="43"/>
    </row>
    <row r="69" spans="1:12" x14ac:dyDescent="0.25">
      <c r="A69" s="38"/>
      <c r="B69" s="38"/>
      <c r="C69" s="39"/>
      <c r="D69" s="39" t="s">
        <v>49</v>
      </c>
      <c r="E69" s="39" t="s">
        <v>50</v>
      </c>
      <c r="F69" s="36">
        <v>16398</v>
      </c>
      <c r="H69" s="36"/>
      <c r="I69" s="42"/>
      <c r="K69" s="36"/>
      <c r="L69" s="43"/>
    </row>
    <row r="70" spans="1:12" x14ac:dyDescent="0.25">
      <c r="A70" s="38"/>
      <c r="B70" s="38"/>
      <c r="C70" s="39"/>
      <c r="D70" s="39" t="s">
        <v>51</v>
      </c>
      <c r="E70" s="39" t="s">
        <v>52</v>
      </c>
      <c r="F70" s="36">
        <v>0</v>
      </c>
      <c r="H70" s="36"/>
      <c r="K70" s="36"/>
      <c r="L70" s="43"/>
    </row>
    <row r="71" spans="1:12" x14ac:dyDescent="0.25">
      <c r="A71" s="38"/>
      <c r="B71" s="38"/>
      <c r="C71" s="39"/>
      <c r="D71" s="39" t="s">
        <v>55</v>
      </c>
      <c r="E71" s="39" t="s">
        <v>56</v>
      </c>
      <c r="F71" s="36">
        <v>0</v>
      </c>
      <c r="H71" s="36"/>
      <c r="K71" s="36"/>
      <c r="L71" s="43"/>
    </row>
    <row r="72" spans="1:12" x14ac:dyDescent="0.25">
      <c r="A72" s="38"/>
      <c r="B72" s="38"/>
      <c r="C72" s="39"/>
      <c r="D72" s="39" t="s">
        <v>57</v>
      </c>
      <c r="E72" s="39" t="s">
        <v>58</v>
      </c>
      <c r="F72" s="36">
        <v>0</v>
      </c>
      <c r="H72" s="36"/>
      <c r="I72" s="44"/>
      <c r="K72" s="36"/>
      <c r="L72" s="43"/>
    </row>
    <row r="73" spans="1:12" x14ac:dyDescent="0.25">
      <c r="A73" s="38"/>
      <c r="B73" s="38"/>
      <c r="C73" s="39"/>
      <c r="D73" s="39" t="s">
        <v>25</v>
      </c>
      <c r="E73" s="39" t="s">
        <v>26</v>
      </c>
      <c r="F73" s="36">
        <v>0</v>
      </c>
      <c r="H73" s="36"/>
      <c r="I73" s="44"/>
      <c r="K73" s="36"/>
      <c r="L73" s="43"/>
    </row>
    <row r="74" spans="1:12" x14ac:dyDescent="0.25">
      <c r="A74" s="38"/>
      <c r="B74" s="38"/>
      <c r="C74" s="39"/>
      <c r="D74" s="39" t="s">
        <v>29</v>
      </c>
      <c r="E74" s="39" t="s">
        <v>30</v>
      </c>
      <c r="F74" s="36">
        <v>0</v>
      </c>
      <c r="H74" s="36"/>
      <c r="I74" s="44"/>
      <c r="K74" s="36"/>
      <c r="L74" s="37"/>
    </row>
    <row r="75" spans="1:12" x14ac:dyDescent="0.25">
      <c r="A75" s="38"/>
      <c r="B75" s="38"/>
      <c r="C75" s="39"/>
      <c r="D75" s="39" t="s">
        <v>81</v>
      </c>
      <c r="E75" s="39" t="s">
        <v>82</v>
      </c>
      <c r="F75" s="36">
        <v>3002</v>
      </c>
      <c r="H75" s="36"/>
      <c r="I75" s="44"/>
      <c r="K75" s="36"/>
      <c r="L75" s="37"/>
    </row>
    <row r="76" spans="1:12" x14ac:dyDescent="0.25">
      <c r="A76" s="38"/>
      <c r="B76" s="38"/>
      <c r="C76" s="39"/>
      <c r="D76" s="39" t="s">
        <v>71</v>
      </c>
      <c r="E76" s="39" t="s">
        <v>72</v>
      </c>
      <c r="F76" s="36">
        <v>0</v>
      </c>
      <c r="H76" s="36"/>
      <c r="I76" s="44"/>
      <c r="K76" s="36"/>
      <c r="L76" s="37"/>
    </row>
    <row r="77" spans="1:12" x14ac:dyDescent="0.25">
      <c r="A77" s="38"/>
      <c r="B77" s="38"/>
      <c r="C77" s="39"/>
      <c r="D77" s="39" t="s">
        <v>73</v>
      </c>
      <c r="E77" s="39" t="s">
        <v>74</v>
      </c>
      <c r="F77" s="36">
        <v>0</v>
      </c>
      <c r="H77" s="36"/>
      <c r="I77" s="44"/>
      <c r="K77" s="36"/>
      <c r="L77" s="37"/>
    </row>
    <row r="78" spans="1:12" x14ac:dyDescent="0.25">
      <c r="A78" s="38"/>
      <c r="B78" s="38"/>
      <c r="C78" s="39"/>
      <c r="D78" s="39" t="s">
        <v>31</v>
      </c>
      <c r="E78" s="39" t="s">
        <v>32</v>
      </c>
      <c r="F78" s="36">
        <v>0</v>
      </c>
      <c r="H78" s="36"/>
      <c r="I78" s="44"/>
      <c r="K78" s="36"/>
      <c r="L78" s="37"/>
    </row>
    <row r="79" spans="1:12" x14ac:dyDescent="0.25">
      <c r="A79" s="38"/>
      <c r="B79" s="38"/>
      <c r="C79" s="39"/>
      <c r="D79" s="39" t="s">
        <v>83</v>
      </c>
      <c r="E79" s="39" t="s">
        <v>84</v>
      </c>
      <c r="F79" s="36">
        <v>0</v>
      </c>
      <c r="H79" s="36"/>
      <c r="I79" s="44"/>
      <c r="K79" s="36"/>
      <c r="L79" s="37"/>
    </row>
    <row r="80" spans="1:12" x14ac:dyDescent="0.25">
      <c r="A80" s="38"/>
      <c r="B80" s="38"/>
      <c r="C80" s="39"/>
      <c r="D80" s="39" t="s">
        <v>85</v>
      </c>
      <c r="E80" s="39" t="s">
        <v>86</v>
      </c>
      <c r="F80" s="36">
        <v>0</v>
      </c>
      <c r="H80" s="36"/>
      <c r="I80" s="44"/>
      <c r="K80" s="36"/>
      <c r="L80" s="37"/>
    </row>
    <row r="81" spans="1:12" x14ac:dyDescent="0.25">
      <c r="A81" s="38"/>
      <c r="B81" s="38"/>
      <c r="C81" s="39"/>
      <c r="D81" s="39" t="s">
        <v>87</v>
      </c>
      <c r="E81" s="39" t="s">
        <v>88</v>
      </c>
      <c r="F81" s="36">
        <v>0</v>
      </c>
      <c r="H81" s="36"/>
      <c r="I81" s="44"/>
      <c r="K81" s="36"/>
      <c r="L81" s="37"/>
    </row>
    <row r="82" spans="1:12" hidden="1" x14ac:dyDescent="0.25">
      <c r="A82" s="38"/>
      <c r="B82" s="38"/>
      <c r="C82" s="39">
        <v>3</v>
      </c>
      <c r="D82" s="39"/>
      <c r="E82" s="39"/>
      <c r="F82" s="36"/>
      <c r="H82" s="36"/>
      <c r="I82" s="44"/>
      <c r="K82" s="36"/>
      <c r="L82" s="37"/>
    </row>
    <row r="83" spans="1:12" x14ac:dyDescent="0.25">
      <c r="A83" s="24"/>
      <c r="B83" s="24"/>
      <c r="C83" s="33" t="s">
        <v>89</v>
      </c>
      <c r="D83" s="33" t="s">
        <v>90</v>
      </c>
      <c r="E83" s="34"/>
      <c r="F83" s="35">
        <f>SUBTOTAL(9,F84:F89)</f>
        <v>0</v>
      </c>
      <c r="H83" s="36"/>
      <c r="I83" s="44"/>
      <c r="K83" s="36"/>
      <c r="L83" s="37"/>
    </row>
    <row r="84" spans="1:12" hidden="1" x14ac:dyDescent="0.25">
      <c r="A84" s="38"/>
      <c r="B84" s="38"/>
      <c r="C84" s="39"/>
      <c r="D84" s="39"/>
      <c r="E84" s="39"/>
      <c r="F84" s="36"/>
      <c r="H84" s="36"/>
      <c r="I84" s="44"/>
      <c r="K84" s="36"/>
      <c r="L84" s="37"/>
    </row>
    <row r="85" spans="1:12" x14ac:dyDescent="0.25">
      <c r="A85" s="38"/>
      <c r="B85" s="38"/>
      <c r="C85" s="39"/>
      <c r="D85" s="39" t="s">
        <v>35</v>
      </c>
      <c r="E85" s="39" t="s">
        <v>36</v>
      </c>
      <c r="F85" s="36">
        <v>0</v>
      </c>
      <c r="H85" s="36"/>
      <c r="I85" s="44"/>
      <c r="K85" s="36"/>
      <c r="L85" s="37"/>
    </row>
    <row r="86" spans="1:12" x14ac:dyDescent="0.25">
      <c r="A86" s="38"/>
      <c r="B86" s="38"/>
      <c r="C86" s="39"/>
      <c r="D86" s="39" t="s">
        <v>19</v>
      </c>
      <c r="E86" s="39" t="s">
        <v>20</v>
      </c>
      <c r="F86" s="36">
        <v>0</v>
      </c>
      <c r="H86" s="36"/>
      <c r="I86" s="44"/>
      <c r="K86" s="36"/>
      <c r="L86" s="37"/>
    </row>
    <row r="87" spans="1:12" x14ac:dyDescent="0.25">
      <c r="A87" s="38"/>
      <c r="B87" s="38"/>
      <c r="C87" s="39"/>
      <c r="D87" s="39" t="s">
        <v>25</v>
      </c>
      <c r="E87" s="39" t="s">
        <v>26</v>
      </c>
      <c r="F87" s="36">
        <v>0</v>
      </c>
      <c r="H87" s="36"/>
      <c r="I87" s="44"/>
      <c r="K87" s="36"/>
      <c r="L87" s="37"/>
    </row>
    <row r="88" spans="1:12" x14ac:dyDescent="0.25">
      <c r="A88" s="38"/>
      <c r="B88" s="38"/>
      <c r="C88" s="39"/>
      <c r="D88" s="39" t="s">
        <v>29</v>
      </c>
      <c r="E88" s="39" t="s">
        <v>30</v>
      </c>
      <c r="F88" s="36">
        <v>0</v>
      </c>
      <c r="H88" s="36"/>
      <c r="I88" s="44"/>
      <c r="K88" s="36"/>
      <c r="L88" s="37"/>
    </row>
    <row r="89" spans="1:12" hidden="1" x14ac:dyDescent="0.25">
      <c r="A89" s="38"/>
      <c r="B89" s="38"/>
      <c r="C89" s="39">
        <v>3</v>
      </c>
      <c r="D89" s="39"/>
      <c r="E89" s="39"/>
      <c r="F89" s="36"/>
      <c r="H89" s="36"/>
      <c r="I89" s="44"/>
      <c r="K89" s="36"/>
      <c r="L89" s="37"/>
    </row>
    <row r="90" spans="1:12" ht="20.100000000000001" hidden="1" customHeight="1" x14ac:dyDescent="0.25">
      <c r="A90" s="38"/>
      <c r="B90" s="38"/>
      <c r="C90" s="38">
        <v>2</v>
      </c>
      <c r="D90" s="38"/>
      <c r="E90" s="38"/>
      <c r="F90" s="40"/>
      <c r="H90" s="40"/>
      <c r="I90" s="44"/>
      <c r="K90" s="40"/>
      <c r="L90" s="41"/>
    </row>
    <row r="91" spans="1:12" hidden="1" x14ac:dyDescent="0.25">
      <c r="A91" s="38"/>
      <c r="B91" s="38"/>
      <c r="C91" s="38">
        <v>1</v>
      </c>
      <c r="D91" s="38"/>
      <c r="E91" s="38"/>
      <c r="F91" s="40"/>
      <c r="H91" s="40"/>
      <c r="I91" s="44"/>
      <c r="K91" s="40"/>
      <c r="L91" s="41"/>
    </row>
    <row r="92" spans="1:12" hidden="1" x14ac:dyDescent="0.25">
      <c r="A92" s="38"/>
      <c r="B92" s="38"/>
      <c r="C92" s="38" t="s">
        <v>91</v>
      </c>
      <c r="D92" s="38"/>
      <c r="E92" s="38"/>
      <c r="F92" s="40"/>
      <c r="H92" s="40"/>
      <c r="I92" s="44"/>
      <c r="K92" s="40"/>
      <c r="L92" s="41"/>
    </row>
    <row r="93" spans="1:12" ht="27.75" customHeight="1" x14ac:dyDescent="0.25">
      <c r="A93" s="45" t="s">
        <v>92</v>
      </c>
      <c r="B93" s="45"/>
      <c r="C93" s="45"/>
      <c r="D93" s="45"/>
      <c r="E93" s="45"/>
      <c r="F93" s="46">
        <f>SUBTOTAL(9,F18:F92)</f>
        <v>781332</v>
      </c>
      <c r="H93" s="47"/>
      <c r="I93" s="44"/>
      <c r="K93" s="47"/>
      <c r="L93" s="48"/>
    </row>
    <row r="94" spans="1:12" x14ac:dyDescent="0.25">
      <c r="A94" s="38"/>
      <c r="B94" s="38"/>
      <c r="C94" s="38"/>
      <c r="D94" s="38"/>
      <c r="E94" s="38"/>
      <c r="F94" s="38"/>
      <c r="H94" s="38"/>
      <c r="I94" s="44"/>
      <c r="K94" s="38"/>
      <c r="L94" s="38"/>
    </row>
    <row r="95" spans="1:12" x14ac:dyDescent="0.25">
      <c r="I95" s="44"/>
    </row>
    <row r="96" spans="1:12" x14ac:dyDescent="0.25">
      <c r="I96" s="44"/>
    </row>
    <row r="97" spans="1:12" x14ac:dyDescent="0.25">
      <c r="A97" s="38"/>
      <c r="B97" s="38"/>
      <c r="C97" s="38"/>
      <c r="D97" s="38"/>
      <c r="E97" s="38"/>
      <c r="F97" s="38"/>
      <c r="H97" s="38"/>
      <c r="I97" s="44"/>
      <c r="K97" s="38"/>
      <c r="L97" s="38"/>
    </row>
    <row r="98" spans="1:12" x14ac:dyDescent="0.25">
      <c r="I98" s="44"/>
    </row>
    <row r="99" spans="1:12" ht="30" customHeight="1" x14ac:dyDescent="0.3">
      <c r="A99" s="49" t="s">
        <v>93</v>
      </c>
      <c r="I99" s="44"/>
    </row>
    <row r="100" spans="1:12" ht="62.25" customHeight="1" x14ac:dyDescent="0.25">
      <c r="A100" s="50" t="s">
        <v>8</v>
      </c>
      <c r="B100" s="51" t="s">
        <v>9</v>
      </c>
      <c r="C100" s="51" t="s">
        <v>10</v>
      </c>
      <c r="D100" s="51" t="s">
        <v>11</v>
      </c>
      <c r="E100" s="51" t="str">
        <f>CONCATENATE("Naziv"," ",D100)</f>
        <v>Naziv Konto 4. razina</v>
      </c>
      <c r="F100" s="52" t="s">
        <v>12</v>
      </c>
      <c r="H100" s="9"/>
      <c r="K100" s="9"/>
      <c r="L100" s="9"/>
    </row>
    <row r="101" spans="1:12" ht="10.5" customHeight="1" x14ac:dyDescent="0.25">
      <c r="A101" s="53">
        <v>1</v>
      </c>
      <c r="B101" s="54">
        <v>2</v>
      </c>
      <c r="C101" s="55">
        <v>3</v>
      </c>
      <c r="D101" s="55">
        <v>4</v>
      </c>
      <c r="E101" s="55">
        <v>6</v>
      </c>
      <c r="F101" s="56">
        <v>6</v>
      </c>
      <c r="H101" s="57"/>
      <c r="K101" s="57"/>
      <c r="L101" s="57"/>
    </row>
    <row r="102" spans="1:12" ht="15.75" x14ac:dyDescent="0.25">
      <c r="A102" s="58" t="s">
        <v>13</v>
      </c>
      <c r="B102" s="59" t="s">
        <v>14</v>
      </c>
      <c r="C102" s="60"/>
      <c r="D102" s="60"/>
      <c r="E102" s="60"/>
      <c r="F102" s="61">
        <f>SUBTOTAL(9,F103:F133)</f>
        <v>781332</v>
      </c>
      <c r="H102" s="62"/>
      <c r="K102" s="62"/>
      <c r="L102" s="29"/>
    </row>
    <row r="103" spans="1:12" ht="15.75" hidden="1" x14ac:dyDescent="0.25">
      <c r="A103" s="63"/>
      <c r="B103" s="64"/>
      <c r="C103" s="2"/>
      <c r="D103" s="2"/>
      <c r="E103" s="2"/>
      <c r="F103" s="65"/>
      <c r="H103" s="65"/>
      <c r="K103" s="65"/>
      <c r="L103" s="66"/>
    </row>
    <row r="104" spans="1:12" x14ac:dyDescent="0.25">
      <c r="A104" s="67"/>
      <c r="B104" s="68" t="s">
        <v>15</v>
      </c>
      <c r="C104" s="68" t="s">
        <v>16</v>
      </c>
      <c r="D104" s="68"/>
      <c r="E104" s="69"/>
      <c r="F104" s="70">
        <f>SUBTOTAL(9,F105:F111)</f>
        <v>20925</v>
      </c>
      <c r="H104" s="71"/>
      <c r="K104" s="71"/>
      <c r="L104" s="72"/>
    </row>
    <row r="105" spans="1:12" hidden="1" x14ac:dyDescent="0.25">
      <c r="A105" s="73"/>
      <c r="B105" s="73"/>
      <c r="C105" s="38"/>
      <c r="D105" s="38"/>
      <c r="E105" s="38"/>
      <c r="F105" s="74"/>
      <c r="H105" s="74"/>
      <c r="K105" s="74"/>
      <c r="L105" s="41"/>
    </row>
    <row r="106" spans="1:12" x14ac:dyDescent="0.25">
      <c r="A106" s="67"/>
      <c r="B106" s="24"/>
      <c r="C106" s="33" t="s">
        <v>17</v>
      </c>
      <c r="D106" s="33" t="s">
        <v>18</v>
      </c>
      <c r="E106" s="33"/>
      <c r="F106" s="75">
        <f>SUBTOTAL(9,F107:F110)</f>
        <v>20925</v>
      </c>
      <c r="H106" s="76"/>
      <c r="K106" s="76"/>
      <c r="L106" s="77"/>
    </row>
    <row r="107" spans="1:12" hidden="1" x14ac:dyDescent="0.25">
      <c r="B107" s="38"/>
      <c r="C107" s="78"/>
      <c r="D107" s="78"/>
      <c r="E107" s="78"/>
      <c r="F107" s="76"/>
      <c r="H107" s="76"/>
      <c r="K107" s="76"/>
      <c r="L107" s="77"/>
    </row>
    <row r="108" spans="1:12" x14ac:dyDescent="0.25">
      <c r="B108" s="38"/>
      <c r="C108" s="78"/>
      <c r="D108" s="39" t="s">
        <v>94</v>
      </c>
      <c r="E108" s="39" t="s">
        <v>95</v>
      </c>
      <c r="F108" s="36">
        <v>17925</v>
      </c>
      <c r="H108" s="76"/>
      <c r="K108" s="76"/>
      <c r="L108" s="77"/>
    </row>
    <row r="109" spans="1:12" x14ac:dyDescent="0.25">
      <c r="B109" s="38"/>
      <c r="C109" s="78"/>
      <c r="D109" s="39" t="s">
        <v>96</v>
      </c>
      <c r="E109" s="39" t="s">
        <v>97</v>
      </c>
      <c r="F109" s="36">
        <v>3000</v>
      </c>
      <c r="H109" s="76"/>
      <c r="K109" s="76"/>
      <c r="L109" s="77"/>
    </row>
    <row r="110" spans="1:12" hidden="1" x14ac:dyDescent="0.25">
      <c r="B110" s="38"/>
      <c r="C110" s="78">
        <v>3</v>
      </c>
      <c r="D110" s="78"/>
      <c r="E110" s="78"/>
      <c r="F110" s="76"/>
      <c r="H110" s="76"/>
      <c r="K110" s="76"/>
      <c r="L110" s="77"/>
    </row>
    <row r="111" spans="1:12" hidden="1" x14ac:dyDescent="0.25">
      <c r="C111">
        <v>2</v>
      </c>
      <c r="F111" s="79"/>
      <c r="H111" s="79"/>
      <c r="K111" s="79"/>
      <c r="L111" s="80"/>
    </row>
    <row r="112" spans="1:12" x14ac:dyDescent="0.25">
      <c r="A112" s="67"/>
      <c r="B112" s="68" t="s">
        <v>33</v>
      </c>
      <c r="C112" s="68" t="s">
        <v>34</v>
      </c>
      <c r="D112" s="68"/>
      <c r="E112" s="69"/>
      <c r="F112" s="70">
        <f>SUBTOTAL(9,F113:F118)</f>
        <v>735407</v>
      </c>
      <c r="H112" s="71"/>
      <c r="K112" s="71"/>
      <c r="L112" s="72"/>
    </row>
    <row r="113" spans="1:12" hidden="1" x14ac:dyDescent="0.25">
      <c r="A113" s="73"/>
      <c r="B113" s="73"/>
      <c r="C113" s="38"/>
      <c r="D113" s="38"/>
      <c r="E113" s="38"/>
      <c r="F113" s="74"/>
      <c r="H113" s="74"/>
      <c r="K113" s="74"/>
      <c r="L113" s="41"/>
    </row>
    <row r="114" spans="1:12" x14ac:dyDescent="0.25">
      <c r="A114" s="67"/>
      <c r="B114" s="24"/>
      <c r="C114" s="33" t="s">
        <v>17</v>
      </c>
      <c r="D114" s="33" t="s">
        <v>18</v>
      </c>
      <c r="E114" s="33"/>
      <c r="F114" s="75">
        <f>SUBTOTAL(9,F115:F117)</f>
        <v>735407</v>
      </c>
      <c r="H114" s="76"/>
      <c r="K114" s="76"/>
      <c r="L114" s="77"/>
    </row>
    <row r="115" spans="1:12" hidden="1" x14ac:dyDescent="0.25">
      <c r="B115" s="38"/>
      <c r="C115" s="78"/>
      <c r="D115" s="78"/>
      <c r="E115" s="78"/>
      <c r="F115" s="76"/>
      <c r="H115" s="76"/>
      <c r="K115" s="76"/>
      <c r="L115" s="77"/>
    </row>
    <row r="116" spans="1:12" x14ac:dyDescent="0.25">
      <c r="B116" s="38"/>
      <c r="C116" s="78"/>
      <c r="D116" s="39" t="s">
        <v>94</v>
      </c>
      <c r="E116" s="39" t="s">
        <v>95</v>
      </c>
      <c r="F116" s="36">
        <v>735407</v>
      </c>
      <c r="H116" s="76"/>
      <c r="K116" s="76"/>
      <c r="L116" s="77"/>
    </row>
    <row r="117" spans="1:12" hidden="1" x14ac:dyDescent="0.25">
      <c r="B117" s="38"/>
      <c r="C117" s="78">
        <v>3</v>
      </c>
      <c r="D117" s="78"/>
      <c r="E117" s="78"/>
      <c r="F117" s="76"/>
      <c r="H117" s="76"/>
      <c r="K117" s="76"/>
      <c r="L117" s="77"/>
    </row>
    <row r="118" spans="1:12" hidden="1" x14ac:dyDescent="0.25">
      <c r="C118">
        <v>2</v>
      </c>
      <c r="F118" s="79"/>
      <c r="H118" s="79"/>
      <c r="K118" s="79"/>
      <c r="L118" s="80"/>
    </row>
    <row r="119" spans="1:12" x14ac:dyDescent="0.25">
      <c r="A119" s="67"/>
      <c r="B119" s="68" t="s">
        <v>77</v>
      </c>
      <c r="C119" s="68" t="s">
        <v>78</v>
      </c>
      <c r="D119" s="68"/>
      <c r="E119" s="69"/>
      <c r="F119" s="70">
        <f>SUBTOTAL(9,F120:F132)</f>
        <v>25000</v>
      </c>
      <c r="H119" s="71"/>
      <c r="K119" s="71"/>
      <c r="L119" s="72"/>
    </row>
    <row r="120" spans="1:12" hidden="1" x14ac:dyDescent="0.25">
      <c r="A120" s="73"/>
      <c r="B120" s="73"/>
      <c r="C120" s="38"/>
      <c r="D120" s="38"/>
      <c r="E120" s="38"/>
      <c r="F120" s="74"/>
      <c r="H120" s="74"/>
      <c r="K120" s="74"/>
      <c r="L120" s="41"/>
    </row>
    <row r="121" spans="1:12" x14ac:dyDescent="0.25">
      <c r="A121" s="67"/>
      <c r="B121" s="24"/>
      <c r="C121" s="33" t="s">
        <v>79</v>
      </c>
      <c r="D121" s="33" t="s">
        <v>80</v>
      </c>
      <c r="E121" s="33"/>
      <c r="F121" s="75">
        <f>SUBTOTAL(9,F122:F126)</f>
        <v>25000</v>
      </c>
      <c r="H121" s="76"/>
      <c r="K121" s="76"/>
      <c r="L121" s="77"/>
    </row>
    <row r="122" spans="1:12" hidden="1" x14ac:dyDescent="0.25">
      <c r="B122" s="38"/>
      <c r="C122" s="78"/>
      <c r="D122" s="78"/>
      <c r="E122" s="78"/>
      <c r="F122" s="76"/>
      <c r="H122" s="76"/>
      <c r="K122" s="76"/>
      <c r="L122" s="77"/>
    </row>
    <row r="123" spans="1:12" x14ac:dyDescent="0.25">
      <c r="B123" s="38"/>
      <c r="C123" s="78"/>
      <c r="D123" s="39" t="s">
        <v>98</v>
      </c>
      <c r="E123" s="39" t="s">
        <v>99</v>
      </c>
      <c r="F123" s="36">
        <v>1</v>
      </c>
      <c r="H123" s="76"/>
      <c r="K123" s="76"/>
      <c r="L123" s="77"/>
    </row>
    <row r="124" spans="1:12" x14ac:dyDescent="0.25">
      <c r="B124" s="38"/>
      <c r="C124" s="78"/>
      <c r="D124" s="39" t="s">
        <v>100</v>
      </c>
      <c r="E124" s="39" t="s">
        <v>101</v>
      </c>
      <c r="F124" s="36">
        <v>600</v>
      </c>
      <c r="H124" s="76"/>
      <c r="K124" s="76"/>
      <c r="L124" s="77"/>
    </row>
    <row r="125" spans="1:12" x14ac:dyDescent="0.25">
      <c r="B125" s="38"/>
      <c r="C125" s="78"/>
      <c r="D125" s="39" t="s">
        <v>102</v>
      </c>
      <c r="E125" s="39" t="s">
        <v>103</v>
      </c>
      <c r="F125" s="36">
        <v>24399</v>
      </c>
      <c r="H125" s="76"/>
      <c r="K125" s="76"/>
      <c r="L125" s="77"/>
    </row>
    <row r="126" spans="1:12" hidden="1" x14ac:dyDescent="0.25">
      <c r="B126" s="38"/>
      <c r="C126" s="78">
        <v>3</v>
      </c>
      <c r="D126" s="78"/>
      <c r="E126" s="78"/>
      <c r="F126" s="76"/>
      <c r="H126" s="76"/>
      <c r="K126" s="76"/>
      <c r="L126" s="77"/>
    </row>
    <row r="127" spans="1:12" x14ac:dyDescent="0.25">
      <c r="A127" s="67"/>
      <c r="B127" s="24"/>
      <c r="C127" s="33" t="s">
        <v>89</v>
      </c>
      <c r="D127" s="33" t="s">
        <v>90</v>
      </c>
      <c r="E127" s="33"/>
      <c r="F127" s="75">
        <f>SUBTOTAL(9,F128:F131)</f>
        <v>0</v>
      </c>
      <c r="H127" s="76"/>
      <c r="K127" s="76"/>
      <c r="L127" s="77"/>
    </row>
    <row r="128" spans="1:12" hidden="1" x14ac:dyDescent="0.25">
      <c r="B128" s="38"/>
      <c r="C128" s="78"/>
      <c r="D128" s="78"/>
      <c r="E128" s="78"/>
      <c r="F128" s="76"/>
      <c r="H128" s="76"/>
      <c r="K128" s="76"/>
      <c r="L128" s="77"/>
    </row>
    <row r="129" spans="1:13" x14ac:dyDescent="0.25">
      <c r="B129" s="38"/>
      <c r="C129" s="78"/>
      <c r="D129" s="39" t="s">
        <v>104</v>
      </c>
      <c r="E129" s="39" t="s">
        <v>105</v>
      </c>
      <c r="F129" s="36">
        <v>0</v>
      </c>
      <c r="H129" s="76"/>
      <c r="K129" s="76"/>
      <c r="L129" s="77"/>
    </row>
    <row r="130" spans="1:13" x14ac:dyDescent="0.25">
      <c r="B130" s="38"/>
      <c r="C130" s="78"/>
      <c r="D130" s="39" t="s">
        <v>106</v>
      </c>
      <c r="E130" s="39" t="s">
        <v>107</v>
      </c>
      <c r="F130" s="36">
        <v>0</v>
      </c>
      <c r="H130" s="76"/>
      <c r="K130" s="76"/>
      <c r="L130" s="77"/>
    </row>
    <row r="131" spans="1:13" hidden="1" x14ac:dyDescent="0.25">
      <c r="B131" s="38"/>
      <c r="C131" s="78">
        <v>3</v>
      </c>
      <c r="D131" s="78"/>
      <c r="E131" s="78"/>
      <c r="F131" s="76"/>
      <c r="H131" s="76"/>
      <c r="K131" s="76"/>
      <c r="L131" s="77"/>
    </row>
    <row r="132" spans="1:13" hidden="1" x14ac:dyDescent="0.25">
      <c r="C132">
        <v>2</v>
      </c>
      <c r="F132" s="79"/>
      <c r="H132" s="79"/>
      <c r="K132" s="79"/>
      <c r="L132" s="80"/>
    </row>
    <row r="133" spans="1:13" hidden="1" x14ac:dyDescent="0.25">
      <c r="C133">
        <v>1</v>
      </c>
      <c r="F133" s="79"/>
      <c r="H133" s="79"/>
      <c r="K133" s="79"/>
      <c r="L133" s="80"/>
    </row>
    <row r="134" spans="1:13" hidden="1" x14ac:dyDescent="0.25">
      <c r="C134" t="s">
        <v>108</v>
      </c>
      <c r="F134" s="79"/>
      <c r="H134" s="79"/>
      <c r="K134" s="79"/>
      <c r="L134" s="80"/>
    </row>
    <row r="135" spans="1:13" x14ac:dyDescent="0.25">
      <c r="A135" s="81" t="s">
        <v>92</v>
      </c>
      <c r="B135" s="81"/>
      <c r="C135" s="81"/>
      <c r="D135" s="81"/>
      <c r="E135" s="81"/>
      <c r="F135" s="82">
        <f>SUBTOTAL(9,F108:F134)</f>
        <v>781332</v>
      </c>
      <c r="H135" s="71"/>
      <c r="K135" s="71"/>
      <c r="L135" s="72"/>
    </row>
    <row r="136" spans="1:13" x14ac:dyDescent="0.25">
      <c r="A136" s="83" t="s">
        <v>109</v>
      </c>
      <c r="B136" s="83"/>
      <c r="C136" s="83"/>
      <c r="D136" s="83"/>
      <c r="E136" s="83"/>
      <c r="F136" s="84">
        <v>0</v>
      </c>
      <c r="H136" s="71"/>
    </row>
    <row r="137" spans="1:13" x14ac:dyDescent="0.25">
      <c r="A137" s="81" t="s">
        <v>110</v>
      </c>
      <c r="B137" s="81"/>
      <c r="C137" s="81"/>
      <c r="D137" s="81"/>
      <c r="E137" s="81"/>
      <c r="F137" s="82">
        <v>0</v>
      </c>
      <c r="H137" s="71"/>
    </row>
    <row r="138" spans="1:13" x14ac:dyDescent="0.25">
      <c r="A138" s="81" t="s">
        <v>111</v>
      </c>
      <c r="B138" s="81"/>
      <c r="C138" s="81"/>
      <c r="D138" s="81"/>
      <c r="E138" s="81"/>
      <c r="F138" s="82">
        <f>F135+F136-F137</f>
        <v>781332</v>
      </c>
      <c r="H138" s="71"/>
    </row>
    <row r="141" spans="1:13" ht="20.25" x14ac:dyDescent="0.3">
      <c r="A141" s="49" t="s">
        <v>112</v>
      </c>
    </row>
    <row r="142" spans="1:13" ht="94.5" customHeight="1" x14ac:dyDescent="0.25">
      <c r="A142" s="85" t="s">
        <v>8</v>
      </c>
      <c r="B142" s="86" t="s">
        <v>10</v>
      </c>
      <c r="C142" s="86" t="s">
        <v>9</v>
      </c>
      <c r="D142" s="86"/>
      <c r="E142" s="86" t="s">
        <v>11</v>
      </c>
      <c r="F142" s="86" t="str">
        <f>CONCATENATE("Naziv"," ",E142)</f>
        <v>Naziv Konto 4. razina</v>
      </c>
      <c r="G142" s="87" t="s">
        <v>113</v>
      </c>
      <c r="H142" s="88" t="s">
        <v>114</v>
      </c>
      <c r="I142" s="87" t="s">
        <v>115</v>
      </c>
      <c r="J142" s="87" t="s">
        <v>116</v>
      </c>
      <c r="K142" s="88" t="s">
        <v>117</v>
      </c>
      <c r="L142" s="87" t="s">
        <v>118</v>
      </c>
      <c r="M142" s="89" t="s">
        <v>119</v>
      </c>
    </row>
    <row r="143" spans="1:13" ht="11.25" customHeight="1" x14ac:dyDescent="0.25">
      <c r="A143" s="53">
        <v>1</v>
      </c>
      <c r="B143" s="54">
        <v>2</v>
      </c>
      <c r="C143" s="55">
        <v>3</v>
      </c>
      <c r="D143" s="55"/>
      <c r="E143" s="55">
        <v>4</v>
      </c>
      <c r="F143" s="56">
        <v>5</v>
      </c>
      <c r="G143" s="90">
        <v>6</v>
      </c>
      <c r="H143" s="56">
        <v>7</v>
      </c>
      <c r="I143" s="90">
        <v>8</v>
      </c>
      <c r="J143" s="91" t="s">
        <v>120</v>
      </c>
      <c r="K143" s="56">
        <v>10</v>
      </c>
      <c r="L143" s="56" t="s">
        <v>121</v>
      </c>
      <c r="M143" s="92" t="s">
        <v>122</v>
      </c>
    </row>
    <row r="144" spans="1:13" ht="15.75" x14ac:dyDescent="0.25">
      <c r="A144" s="58" t="s">
        <v>13</v>
      </c>
      <c r="B144" s="58" t="s">
        <v>14</v>
      </c>
      <c r="C144" s="60"/>
      <c r="D144" s="60"/>
      <c r="E144" s="60"/>
      <c r="F144" s="61"/>
      <c r="G144" s="93">
        <v>0</v>
      </c>
      <c r="H144" s="61">
        <f>SUBTOTAL(9,H145:H231)</f>
        <v>781332</v>
      </c>
      <c r="I144" s="93">
        <v>0</v>
      </c>
      <c r="J144" s="61">
        <f>G144+H144-I144</f>
        <v>781332</v>
      </c>
      <c r="K144" s="61">
        <f>SUBTOTAL(9,K145:K231)</f>
        <v>781332</v>
      </c>
      <c r="L144" s="61">
        <f>H144-K144</f>
        <v>0</v>
      </c>
      <c r="M144" s="61">
        <f>J144-K144</f>
        <v>0</v>
      </c>
    </row>
    <row r="145" spans="1:13" ht="15.75" hidden="1" x14ac:dyDescent="0.25">
      <c r="A145" s="63"/>
      <c r="B145" s="2"/>
      <c r="C145" s="2"/>
      <c r="D145" s="2"/>
      <c r="E145" s="2"/>
      <c r="F145" s="65"/>
      <c r="H145" s="65"/>
      <c r="K145" s="65"/>
      <c r="L145" s="65"/>
      <c r="M145" s="42"/>
    </row>
    <row r="146" spans="1:13" x14ac:dyDescent="0.25">
      <c r="A146" s="67"/>
      <c r="B146" s="68" t="s">
        <v>17</v>
      </c>
      <c r="C146" s="68" t="s">
        <v>18</v>
      </c>
      <c r="D146" s="68"/>
      <c r="E146" s="69"/>
      <c r="F146" s="70"/>
      <c r="G146" s="70">
        <v>0</v>
      </c>
      <c r="H146" s="70">
        <f>SUBTOTAL(9,H147:H190)</f>
        <v>756332</v>
      </c>
      <c r="I146" s="70">
        <v>0</v>
      </c>
      <c r="J146" s="70">
        <f>G146+H146-I146</f>
        <v>756332</v>
      </c>
      <c r="K146" s="70">
        <f>SUBTOTAL(9,K147:K190)</f>
        <v>756332</v>
      </c>
      <c r="L146" s="70">
        <f>H146-K146</f>
        <v>0</v>
      </c>
      <c r="M146" s="94">
        <f>J146-K146</f>
        <v>0</v>
      </c>
    </row>
    <row r="147" spans="1:13" hidden="1" x14ac:dyDescent="0.25">
      <c r="A147" s="73"/>
      <c r="B147" s="95"/>
      <c r="C147" s="38"/>
      <c r="D147" s="38"/>
      <c r="E147" s="38"/>
      <c r="F147" s="74"/>
      <c r="H147" s="74"/>
      <c r="K147" s="74"/>
      <c r="L147" s="74"/>
      <c r="M147" s="42"/>
    </row>
    <row r="148" spans="1:13" x14ac:dyDescent="0.25">
      <c r="A148" s="24"/>
      <c r="B148" s="96"/>
      <c r="C148" s="97" t="s">
        <v>15</v>
      </c>
      <c r="D148" s="97"/>
      <c r="E148" s="97" t="s">
        <v>16</v>
      </c>
      <c r="F148" s="98"/>
      <c r="G148" s="98">
        <v>0</v>
      </c>
      <c r="H148" s="98">
        <f>SUBTOTAL(9,H149:H159)</f>
        <v>20925</v>
      </c>
      <c r="I148" s="98">
        <v>0</v>
      </c>
      <c r="J148" s="99">
        <f>G148+H148-I148</f>
        <v>20925</v>
      </c>
      <c r="K148" s="98">
        <f>SUBTOTAL(9,K149:K159)</f>
        <v>20925</v>
      </c>
      <c r="L148" s="98">
        <f>H148-K148</f>
        <v>0</v>
      </c>
      <c r="M148" s="99">
        <f>J148-K148</f>
        <v>0</v>
      </c>
    </row>
    <row r="149" spans="1:13" hidden="1" x14ac:dyDescent="0.25">
      <c r="A149" s="38"/>
      <c r="B149" s="100"/>
      <c r="C149" s="101"/>
      <c r="D149" s="101"/>
      <c r="E149" s="101"/>
      <c r="F149" s="102"/>
      <c r="G149" s="102"/>
      <c r="H149" s="102"/>
      <c r="I149" s="102"/>
      <c r="K149" s="102"/>
      <c r="L149" s="102"/>
      <c r="M149" s="42"/>
    </row>
    <row r="150" spans="1:13" x14ac:dyDescent="0.25">
      <c r="A150" s="38"/>
      <c r="B150" s="100"/>
      <c r="C150" s="101"/>
      <c r="D150" s="101"/>
      <c r="E150" s="103" t="s">
        <v>19</v>
      </c>
      <c r="F150" s="103" t="s">
        <v>20</v>
      </c>
      <c r="G150" s="102"/>
      <c r="H150" s="36">
        <v>0</v>
      </c>
      <c r="I150" s="102"/>
      <c r="K150" s="36">
        <v>600</v>
      </c>
      <c r="L150" s="36">
        <f t="shared" ref="L150:L158" si="0">H150-K150</f>
        <v>-600</v>
      </c>
      <c r="M150" s="42"/>
    </row>
    <row r="151" spans="1:13" x14ac:dyDescent="0.25">
      <c r="A151" s="38"/>
      <c r="B151" s="100"/>
      <c r="C151" s="101"/>
      <c r="D151" s="101"/>
      <c r="E151" s="103" t="s">
        <v>21</v>
      </c>
      <c r="F151" s="103" t="s">
        <v>22</v>
      </c>
      <c r="G151" s="102"/>
      <c r="H151" s="36">
        <v>0</v>
      </c>
      <c r="I151" s="102"/>
      <c r="K151" s="36">
        <v>2000</v>
      </c>
      <c r="L151" s="36">
        <f t="shared" si="0"/>
        <v>-2000</v>
      </c>
      <c r="M151" s="42"/>
    </row>
    <row r="152" spans="1:13" x14ac:dyDescent="0.25">
      <c r="A152" s="38"/>
      <c r="B152" s="100"/>
      <c r="C152" s="101"/>
      <c r="D152" s="101"/>
      <c r="E152" s="103" t="s">
        <v>23</v>
      </c>
      <c r="F152" s="103" t="s">
        <v>24</v>
      </c>
      <c r="G152" s="102"/>
      <c r="H152" s="36">
        <v>0</v>
      </c>
      <c r="I152" s="102"/>
      <c r="K152" s="36">
        <v>5000</v>
      </c>
      <c r="L152" s="36">
        <f t="shared" si="0"/>
        <v>-5000</v>
      </c>
      <c r="M152" s="42"/>
    </row>
    <row r="153" spans="1:13" x14ac:dyDescent="0.25">
      <c r="A153" s="38"/>
      <c r="B153" s="100"/>
      <c r="C153" s="101"/>
      <c r="D153" s="101"/>
      <c r="E153" s="103" t="s">
        <v>25</v>
      </c>
      <c r="F153" s="103" t="s">
        <v>26</v>
      </c>
      <c r="G153" s="102"/>
      <c r="H153" s="36">
        <v>0</v>
      </c>
      <c r="I153" s="102"/>
      <c r="K153" s="36">
        <v>1700</v>
      </c>
      <c r="L153" s="36">
        <f t="shared" si="0"/>
        <v>-1700</v>
      </c>
      <c r="M153" s="42"/>
    </row>
    <row r="154" spans="1:13" x14ac:dyDescent="0.25">
      <c r="A154" s="38"/>
      <c r="B154" s="100"/>
      <c r="C154" s="101"/>
      <c r="D154" s="101"/>
      <c r="E154" s="103" t="s">
        <v>27</v>
      </c>
      <c r="F154" s="103" t="s">
        <v>28</v>
      </c>
      <c r="G154" s="102"/>
      <c r="H154" s="36">
        <v>0</v>
      </c>
      <c r="I154" s="102"/>
      <c r="K154" s="36">
        <v>325</v>
      </c>
      <c r="L154" s="36">
        <f t="shared" si="0"/>
        <v>-325</v>
      </c>
      <c r="M154" s="42"/>
    </row>
    <row r="155" spans="1:13" x14ac:dyDescent="0.25">
      <c r="A155" s="38"/>
      <c r="B155" s="100"/>
      <c r="C155" s="101"/>
      <c r="D155" s="101"/>
      <c r="E155" s="103" t="s">
        <v>29</v>
      </c>
      <c r="F155" s="103" t="s">
        <v>30</v>
      </c>
      <c r="G155" s="102"/>
      <c r="H155" s="36">
        <v>0</v>
      </c>
      <c r="I155" s="102"/>
      <c r="K155" s="36">
        <v>8300</v>
      </c>
      <c r="L155" s="36">
        <f t="shared" si="0"/>
        <v>-8300</v>
      </c>
      <c r="M155" s="42"/>
    </row>
    <row r="156" spans="1:13" x14ac:dyDescent="0.25">
      <c r="A156" s="38"/>
      <c r="B156" s="100"/>
      <c r="C156" s="101"/>
      <c r="D156" s="101"/>
      <c r="E156" s="103" t="s">
        <v>31</v>
      </c>
      <c r="F156" s="103" t="s">
        <v>32</v>
      </c>
      <c r="G156" s="102"/>
      <c r="H156" s="36">
        <v>0</v>
      </c>
      <c r="I156" s="102"/>
      <c r="K156" s="36">
        <v>3000</v>
      </c>
      <c r="L156" s="36">
        <f t="shared" si="0"/>
        <v>-3000</v>
      </c>
      <c r="M156" s="42"/>
    </row>
    <row r="157" spans="1:13" x14ac:dyDescent="0.25">
      <c r="A157" s="38"/>
      <c r="B157" s="100"/>
      <c r="C157" s="101"/>
      <c r="D157" s="101"/>
      <c r="E157" s="103" t="s">
        <v>94</v>
      </c>
      <c r="F157" s="103" t="s">
        <v>95</v>
      </c>
      <c r="G157" s="102"/>
      <c r="H157" s="36">
        <v>17925</v>
      </c>
      <c r="I157" s="102"/>
      <c r="K157" s="36">
        <v>0</v>
      </c>
      <c r="L157" s="36">
        <f t="shared" si="0"/>
        <v>17925</v>
      </c>
      <c r="M157" s="42"/>
    </row>
    <row r="158" spans="1:13" x14ac:dyDescent="0.25">
      <c r="A158" s="38"/>
      <c r="B158" s="100"/>
      <c r="C158" s="101"/>
      <c r="D158" s="101"/>
      <c r="E158" s="103" t="s">
        <v>96</v>
      </c>
      <c r="F158" s="103" t="s">
        <v>97</v>
      </c>
      <c r="G158" s="102"/>
      <c r="H158" s="36">
        <v>3000</v>
      </c>
      <c r="I158" s="102"/>
      <c r="K158" s="36">
        <v>0</v>
      </c>
      <c r="L158" s="36">
        <f t="shared" si="0"/>
        <v>3000</v>
      </c>
      <c r="M158" s="42"/>
    </row>
    <row r="159" spans="1:13" hidden="1" x14ac:dyDescent="0.25">
      <c r="A159" s="38"/>
      <c r="B159" s="100"/>
      <c r="C159" s="101">
        <v>3</v>
      </c>
      <c r="D159" s="101"/>
      <c r="E159" s="101"/>
      <c r="F159" s="102"/>
      <c r="G159" s="102"/>
      <c r="H159" s="102"/>
      <c r="I159" s="102"/>
      <c r="K159" s="102"/>
      <c r="L159" s="102"/>
      <c r="M159" s="42"/>
    </row>
    <row r="160" spans="1:13" x14ac:dyDescent="0.25">
      <c r="A160" s="24"/>
      <c r="B160" s="96"/>
      <c r="C160" s="97" t="s">
        <v>33</v>
      </c>
      <c r="D160" s="97"/>
      <c r="E160" s="97" t="s">
        <v>34</v>
      </c>
      <c r="F160" s="98"/>
      <c r="G160" s="98">
        <v>0</v>
      </c>
      <c r="H160" s="98">
        <f>SUBTOTAL(9,H161:H189)</f>
        <v>735407</v>
      </c>
      <c r="I160" s="98">
        <v>0</v>
      </c>
      <c r="J160" s="99">
        <f>G160+H160-I160</f>
        <v>735407</v>
      </c>
      <c r="K160" s="98">
        <f>SUBTOTAL(9,K161:K189)</f>
        <v>735407</v>
      </c>
      <c r="L160" s="98">
        <f>H160-K160</f>
        <v>0</v>
      </c>
      <c r="M160" s="99">
        <f>J160-K160</f>
        <v>0</v>
      </c>
    </row>
    <row r="161" spans="1:13" hidden="1" x14ac:dyDescent="0.25">
      <c r="A161" s="38"/>
      <c r="B161" s="100"/>
      <c r="C161" s="101"/>
      <c r="D161" s="101"/>
      <c r="E161" s="101"/>
      <c r="F161" s="102"/>
      <c r="G161" s="102"/>
      <c r="H161" s="102"/>
      <c r="I161" s="102"/>
      <c r="K161" s="102"/>
      <c r="L161" s="102"/>
      <c r="M161" s="42"/>
    </row>
    <row r="162" spans="1:13" x14ac:dyDescent="0.25">
      <c r="A162" s="38"/>
      <c r="B162" s="100"/>
      <c r="C162" s="101"/>
      <c r="D162" s="101"/>
      <c r="E162" s="103" t="s">
        <v>35</v>
      </c>
      <c r="F162" s="103" t="s">
        <v>36</v>
      </c>
      <c r="G162" s="102"/>
      <c r="H162" s="36">
        <v>0</v>
      </c>
      <c r="I162" s="102"/>
      <c r="K162" s="36">
        <v>518000</v>
      </c>
      <c r="L162" s="36">
        <f t="shared" ref="L162:L188" si="1">H162-K162</f>
        <v>-518000</v>
      </c>
      <c r="M162" s="42"/>
    </row>
    <row r="163" spans="1:13" x14ac:dyDescent="0.25">
      <c r="A163" s="38"/>
      <c r="B163" s="100"/>
      <c r="C163" s="101"/>
      <c r="D163" s="101"/>
      <c r="E163" s="103" t="s">
        <v>37</v>
      </c>
      <c r="F163" s="103" t="s">
        <v>38</v>
      </c>
      <c r="G163" s="102"/>
      <c r="H163" s="36">
        <v>0</v>
      </c>
      <c r="I163" s="102"/>
      <c r="K163" s="36">
        <v>6000</v>
      </c>
      <c r="L163" s="36">
        <f t="shared" si="1"/>
        <v>-6000</v>
      </c>
      <c r="M163" s="42"/>
    </row>
    <row r="164" spans="1:13" x14ac:dyDescent="0.25">
      <c r="A164" s="38"/>
      <c r="B164" s="100"/>
      <c r="C164" s="101"/>
      <c r="D164" s="101"/>
      <c r="E164" s="103" t="s">
        <v>39</v>
      </c>
      <c r="F164" s="103" t="s">
        <v>40</v>
      </c>
      <c r="G164" s="102"/>
      <c r="H164" s="36">
        <v>0</v>
      </c>
      <c r="I164" s="102"/>
      <c r="K164" s="36">
        <v>24450</v>
      </c>
      <c r="L164" s="36">
        <f t="shared" si="1"/>
        <v>-24450</v>
      </c>
      <c r="M164" s="42"/>
    </row>
    <row r="165" spans="1:13" x14ac:dyDescent="0.25">
      <c r="A165" s="38"/>
      <c r="B165" s="100"/>
      <c r="C165" s="101"/>
      <c r="D165" s="101"/>
      <c r="E165" s="103" t="s">
        <v>41</v>
      </c>
      <c r="F165" s="103" t="s">
        <v>42</v>
      </c>
      <c r="G165" s="102"/>
      <c r="H165" s="36">
        <v>0</v>
      </c>
      <c r="I165" s="102"/>
      <c r="K165" s="36">
        <v>86000</v>
      </c>
      <c r="L165" s="36">
        <f t="shared" si="1"/>
        <v>-86000</v>
      </c>
      <c r="M165" s="42"/>
    </row>
    <row r="166" spans="1:13" x14ac:dyDescent="0.25">
      <c r="A166" s="38"/>
      <c r="B166" s="100"/>
      <c r="C166" s="101"/>
      <c r="D166" s="101"/>
      <c r="E166" s="103" t="s">
        <v>19</v>
      </c>
      <c r="F166" s="103" t="s">
        <v>20</v>
      </c>
      <c r="G166" s="102"/>
      <c r="H166" s="36">
        <v>0</v>
      </c>
      <c r="I166" s="102"/>
      <c r="K166" s="36">
        <v>4870</v>
      </c>
      <c r="L166" s="36">
        <f t="shared" si="1"/>
        <v>-4870</v>
      </c>
      <c r="M166" s="42"/>
    </row>
    <row r="167" spans="1:13" x14ac:dyDescent="0.25">
      <c r="A167" s="38"/>
      <c r="B167" s="100"/>
      <c r="C167" s="101"/>
      <c r="D167" s="101"/>
      <c r="E167" s="103" t="s">
        <v>43</v>
      </c>
      <c r="F167" s="103" t="s">
        <v>44</v>
      </c>
      <c r="G167" s="102"/>
      <c r="H167" s="36">
        <v>0</v>
      </c>
      <c r="I167" s="102"/>
      <c r="K167" s="36">
        <v>12500</v>
      </c>
      <c r="L167" s="36">
        <f t="shared" si="1"/>
        <v>-12500</v>
      </c>
      <c r="M167" s="42"/>
    </row>
    <row r="168" spans="1:13" x14ac:dyDescent="0.25">
      <c r="A168" s="38"/>
      <c r="B168" s="100"/>
      <c r="C168" s="101"/>
      <c r="D168" s="101"/>
      <c r="E168" s="103" t="s">
        <v>45</v>
      </c>
      <c r="F168" s="103" t="s">
        <v>46</v>
      </c>
      <c r="G168" s="102"/>
      <c r="H168" s="36">
        <v>0</v>
      </c>
      <c r="I168" s="102"/>
      <c r="K168" s="36">
        <v>3136</v>
      </c>
      <c r="L168" s="36">
        <f t="shared" si="1"/>
        <v>-3136</v>
      </c>
      <c r="M168" s="42"/>
    </row>
    <row r="169" spans="1:13" x14ac:dyDescent="0.25">
      <c r="A169" s="38"/>
      <c r="B169" s="100"/>
      <c r="C169" s="101"/>
      <c r="D169" s="101"/>
      <c r="E169" s="103" t="s">
        <v>21</v>
      </c>
      <c r="F169" s="103" t="s">
        <v>22</v>
      </c>
      <c r="G169" s="102"/>
      <c r="H169" s="36">
        <v>0</v>
      </c>
      <c r="I169" s="102"/>
      <c r="K169" s="36">
        <v>4191</v>
      </c>
      <c r="L169" s="36">
        <f t="shared" si="1"/>
        <v>-4191</v>
      </c>
      <c r="M169" s="42"/>
    </row>
    <row r="170" spans="1:13" x14ac:dyDescent="0.25">
      <c r="A170" s="38"/>
      <c r="B170" s="100"/>
      <c r="C170" s="101"/>
      <c r="D170" s="101"/>
      <c r="E170" s="103" t="s">
        <v>47</v>
      </c>
      <c r="F170" s="103" t="s">
        <v>48</v>
      </c>
      <c r="G170" s="102"/>
      <c r="H170" s="36">
        <v>0</v>
      </c>
      <c r="I170" s="102"/>
      <c r="K170" s="36">
        <v>19545</v>
      </c>
      <c r="L170" s="36">
        <f t="shared" si="1"/>
        <v>-19545</v>
      </c>
      <c r="M170" s="42"/>
    </row>
    <row r="171" spans="1:13" x14ac:dyDescent="0.25">
      <c r="A171" s="38"/>
      <c r="B171" s="100"/>
      <c r="C171" s="101"/>
      <c r="D171" s="101"/>
      <c r="E171" s="103" t="s">
        <v>49</v>
      </c>
      <c r="F171" s="103" t="s">
        <v>50</v>
      </c>
      <c r="G171" s="102"/>
      <c r="H171" s="36">
        <v>0</v>
      </c>
      <c r="I171" s="102"/>
      <c r="K171" s="36">
        <v>4543</v>
      </c>
      <c r="L171" s="36">
        <f t="shared" si="1"/>
        <v>-4543</v>
      </c>
      <c r="M171" s="42"/>
    </row>
    <row r="172" spans="1:13" x14ac:dyDescent="0.25">
      <c r="A172" s="38"/>
      <c r="B172" s="100"/>
      <c r="C172" s="101"/>
      <c r="D172" s="101"/>
      <c r="E172" s="103" t="s">
        <v>51</v>
      </c>
      <c r="F172" s="103" t="s">
        <v>52</v>
      </c>
      <c r="G172" s="102"/>
      <c r="H172" s="36">
        <v>0</v>
      </c>
      <c r="I172" s="102"/>
      <c r="K172" s="36">
        <v>578</v>
      </c>
      <c r="L172" s="36">
        <f t="shared" si="1"/>
        <v>-578</v>
      </c>
      <c r="M172" s="42"/>
    </row>
    <row r="173" spans="1:13" x14ac:dyDescent="0.25">
      <c r="A173" s="38"/>
      <c r="B173" s="100"/>
      <c r="C173" s="101"/>
      <c r="D173" s="101"/>
      <c r="E173" s="103" t="s">
        <v>53</v>
      </c>
      <c r="F173" s="103" t="s">
        <v>54</v>
      </c>
      <c r="G173" s="102"/>
      <c r="H173" s="36">
        <v>0</v>
      </c>
      <c r="I173" s="102"/>
      <c r="K173" s="36">
        <v>4280</v>
      </c>
      <c r="L173" s="36">
        <f t="shared" si="1"/>
        <v>-4280</v>
      </c>
      <c r="M173" s="42"/>
    </row>
    <row r="174" spans="1:13" x14ac:dyDescent="0.25">
      <c r="A174" s="38"/>
      <c r="B174" s="100"/>
      <c r="C174" s="101"/>
      <c r="D174" s="101"/>
      <c r="E174" s="103" t="s">
        <v>55</v>
      </c>
      <c r="F174" s="103" t="s">
        <v>56</v>
      </c>
      <c r="G174" s="102"/>
      <c r="H174" s="36">
        <v>0</v>
      </c>
      <c r="I174" s="102"/>
      <c r="K174" s="36">
        <v>7614</v>
      </c>
      <c r="L174" s="36">
        <f t="shared" si="1"/>
        <v>-7614</v>
      </c>
      <c r="M174" s="42"/>
    </row>
    <row r="175" spans="1:13" x14ac:dyDescent="0.25">
      <c r="A175" s="38"/>
      <c r="B175" s="100"/>
      <c r="C175" s="101"/>
      <c r="D175" s="101"/>
      <c r="E175" s="103" t="s">
        <v>57</v>
      </c>
      <c r="F175" s="103" t="s">
        <v>58</v>
      </c>
      <c r="G175" s="102"/>
      <c r="H175" s="36">
        <v>0</v>
      </c>
      <c r="I175" s="102"/>
      <c r="K175" s="36">
        <v>1300</v>
      </c>
      <c r="L175" s="36">
        <f t="shared" si="1"/>
        <v>-1300</v>
      </c>
      <c r="M175" s="42"/>
    </row>
    <row r="176" spans="1:13" x14ac:dyDescent="0.25">
      <c r="A176" s="38"/>
      <c r="B176" s="100"/>
      <c r="C176" s="101"/>
      <c r="D176" s="101"/>
      <c r="E176" s="103" t="s">
        <v>59</v>
      </c>
      <c r="F176" s="103" t="s">
        <v>60</v>
      </c>
      <c r="G176" s="102"/>
      <c r="H176" s="36">
        <v>0</v>
      </c>
      <c r="I176" s="102"/>
      <c r="K176" s="36">
        <v>2897</v>
      </c>
      <c r="L176" s="36">
        <f t="shared" si="1"/>
        <v>-2897</v>
      </c>
      <c r="M176" s="42"/>
    </row>
    <row r="177" spans="1:13" x14ac:dyDescent="0.25">
      <c r="A177" s="38"/>
      <c r="B177" s="100"/>
      <c r="C177" s="101"/>
      <c r="D177" s="101"/>
      <c r="E177" s="103" t="s">
        <v>61</v>
      </c>
      <c r="F177" s="103" t="s">
        <v>62</v>
      </c>
      <c r="G177" s="102"/>
      <c r="H177" s="36">
        <v>0</v>
      </c>
      <c r="I177" s="102"/>
      <c r="K177" s="36">
        <v>3533</v>
      </c>
      <c r="L177" s="36">
        <f t="shared" si="1"/>
        <v>-3533</v>
      </c>
      <c r="M177" s="42"/>
    </row>
    <row r="178" spans="1:13" x14ac:dyDescent="0.25">
      <c r="A178" s="38"/>
      <c r="B178" s="100"/>
      <c r="C178" s="101"/>
      <c r="D178" s="101"/>
      <c r="E178" s="103" t="s">
        <v>63</v>
      </c>
      <c r="F178" s="103" t="s">
        <v>64</v>
      </c>
      <c r="G178" s="102"/>
      <c r="H178" s="36">
        <v>0</v>
      </c>
      <c r="I178" s="102"/>
      <c r="K178" s="36">
        <v>1434</v>
      </c>
      <c r="L178" s="36">
        <f t="shared" si="1"/>
        <v>-1434</v>
      </c>
      <c r="M178" s="42"/>
    </row>
    <row r="179" spans="1:13" x14ac:dyDescent="0.25">
      <c r="A179" s="38"/>
      <c r="B179" s="100"/>
      <c r="C179" s="101"/>
      <c r="D179" s="101"/>
      <c r="E179" s="103" t="s">
        <v>25</v>
      </c>
      <c r="F179" s="103" t="s">
        <v>26</v>
      </c>
      <c r="G179" s="102"/>
      <c r="H179" s="36">
        <v>0</v>
      </c>
      <c r="I179" s="102"/>
      <c r="K179" s="36">
        <v>2681</v>
      </c>
      <c r="L179" s="36">
        <f t="shared" si="1"/>
        <v>-2681</v>
      </c>
      <c r="M179" s="42"/>
    </row>
    <row r="180" spans="1:13" x14ac:dyDescent="0.25">
      <c r="A180" s="38"/>
      <c r="B180" s="100"/>
      <c r="C180" s="101"/>
      <c r="D180" s="101"/>
      <c r="E180" s="103" t="s">
        <v>27</v>
      </c>
      <c r="F180" s="103" t="s">
        <v>28</v>
      </c>
      <c r="G180" s="102"/>
      <c r="H180" s="36">
        <v>0</v>
      </c>
      <c r="I180" s="102"/>
      <c r="K180" s="36">
        <v>10411</v>
      </c>
      <c r="L180" s="36">
        <f t="shared" si="1"/>
        <v>-10411</v>
      </c>
      <c r="M180" s="42"/>
    </row>
    <row r="181" spans="1:13" x14ac:dyDescent="0.25">
      <c r="A181" s="38"/>
      <c r="B181" s="100"/>
      <c r="C181" s="101"/>
      <c r="D181" s="101"/>
      <c r="E181" s="103" t="s">
        <v>29</v>
      </c>
      <c r="F181" s="103" t="s">
        <v>30</v>
      </c>
      <c r="G181" s="102"/>
      <c r="H181" s="36">
        <v>0</v>
      </c>
      <c r="I181" s="102"/>
      <c r="K181" s="36">
        <v>12827</v>
      </c>
      <c r="L181" s="36">
        <f t="shared" si="1"/>
        <v>-12827</v>
      </c>
      <c r="M181" s="42"/>
    </row>
    <row r="182" spans="1:13" x14ac:dyDescent="0.25">
      <c r="A182" s="38"/>
      <c r="B182" s="100"/>
      <c r="C182" s="101"/>
      <c r="D182" s="101"/>
      <c r="E182" s="103" t="s">
        <v>65</v>
      </c>
      <c r="F182" s="103" t="s">
        <v>66</v>
      </c>
      <c r="G182" s="102"/>
      <c r="H182" s="36">
        <v>0</v>
      </c>
      <c r="I182" s="102"/>
      <c r="K182" s="36">
        <v>279</v>
      </c>
      <c r="L182" s="36">
        <f t="shared" si="1"/>
        <v>-279</v>
      </c>
      <c r="M182" s="42"/>
    </row>
    <row r="183" spans="1:13" x14ac:dyDescent="0.25">
      <c r="A183" s="38"/>
      <c r="B183" s="100"/>
      <c r="C183" s="101"/>
      <c r="D183" s="101"/>
      <c r="E183" s="103" t="s">
        <v>67</v>
      </c>
      <c r="F183" s="103" t="s">
        <v>68</v>
      </c>
      <c r="G183" s="102"/>
      <c r="H183" s="36">
        <v>0</v>
      </c>
      <c r="I183" s="102"/>
      <c r="K183" s="36">
        <v>1863</v>
      </c>
      <c r="L183" s="36">
        <f t="shared" si="1"/>
        <v>-1863</v>
      </c>
      <c r="M183" s="42"/>
    </row>
    <row r="184" spans="1:13" x14ac:dyDescent="0.25">
      <c r="A184" s="38"/>
      <c r="B184" s="100"/>
      <c r="C184" s="101"/>
      <c r="D184" s="101"/>
      <c r="E184" s="103" t="s">
        <v>69</v>
      </c>
      <c r="F184" s="103" t="s">
        <v>70</v>
      </c>
      <c r="G184" s="102"/>
      <c r="H184" s="36">
        <v>0</v>
      </c>
      <c r="I184" s="102"/>
      <c r="K184" s="36">
        <v>1713</v>
      </c>
      <c r="L184" s="36">
        <f t="shared" si="1"/>
        <v>-1713</v>
      </c>
      <c r="M184" s="42"/>
    </row>
    <row r="185" spans="1:13" x14ac:dyDescent="0.25">
      <c r="A185" s="38"/>
      <c r="B185" s="100"/>
      <c r="C185" s="101"/>
      <c r="D185" s="101"/>
      <c r="E185" s="103" t="s">
        <v>71</v>
      </c>
      <c r="F185" s="103" t="s">
        <v>72</v>
      </c>
      <c r="G185" s="102"/>
      <c r="H185" s="36">
        <v>0</v>
      </c>
      <c r="I185" s="102"/>
      <c r="K185" s="36">
        <v>20</v>
      </c>
      <c r="L185" s="36">
        <f t="shared" si="1"/>
        <v>-20</v>
      </c>
      <c r="M185" s="42"/>
    </row>
    <row r="186" spans="1:13" x14ac:dyDescent="0.25">
      <c r="A186" s="38"/>
      <c r="B186" s="100"/>
      <c r="C186" s="101"/>
      <c r="D186" s="101"/>
      <c r="E186" s="103" t="s">
        <v>73</v>
      </c>
      <c r="F186" s="103" t="s">
        <v>74</v>
      </c>
      <c r="G186" s="102"/>
      <c r="H186" s="36">
        <v>0</v>
      </c>
      <c r="I186" s="102"/>
      <c r="K186" s="36">
        <v>742</v>
      </c>
      <c r="L186" s="36">
        <f t="shared" si="1"/>
        <v>-742</v>
      </c>
      <c r="M186" s="42"/>
    </row>
    <row r="187" spans="1:13" x14ac:dyDescent="0.25">
      <c r="A187" s="38"/>
      <c r="B187" s="100"/>
      <c r="C187" s="101"/>
      <c r="D187" s="101"/>
      <c r="E187" s="103" t="s">
        <v>75</v>
      </c>
      <c r="F187" s="103" t="s">
        <v>76</v>
      </c>
      <c r="G187" s="102"/>
      <c r="H187" s="36">
        <v>0</v>
      </c>
      <c r="I187" s="102"/>
      <c r="K187" s="36">
        <v>0</v>
      </c>
      <c r="L187" s="36">
        <f t="shared" si="1"/>
        <v>0</v>
      </c>
      <c r="M187" s="42"/>
    </row>
    <row r="188" spans="1:13" x14ac:dyDescent="0.25">
      <c r="A188" s="38"/>
      <c r="B188" s="100"/>
      <c r="C188" s="101"/>
      <c r="D188" s="101"/>
      <c r="E188" s="103" t="s">
        <v>94</v>
      </c>
      <c r="F188" s="103" t="s">
        <v>95</v>
      </c>
      <c r="G188" s="102"/>
      <c r="H188" s="36">
        <v>735407</v>
      </c>
      <c r="I188" s="102"/>
      <c r="K188" s="36">
        <v>0</v>
      </c>
      <c r="L188" s="36">
        <f t="shared" si="1"/>
        <v>735407</v>
      </c>
      <c r="M188" s="42"/>
    </row>
    <row r="189" spans="1:13" hidden="1" x14ac:dyDescent="0.25">
      <c r="A189" s="38"/>
      <c r="B189" s="100"/>
      <c r="C189" s="101">
        <v>3</v>
      </c>
      <c r="D189" s="101"/>
      <c r="E189" s="101"/>
      <c r="F189" s="102"/>
      <c r="G189" s="102"/>
      <c r="H189" s="102"/>
      <c r="I189" s="102"/>
      <c r="K189" s="102"/>
      <c r="L189" s="102"/>
      <c r="M189" s="42"/>
    </row>
    <row r="190" spans="1:13" hidden="1" x14ac:dyDescent="0.25">
      <c r="C190">
        <v>2</v>
      </c>
      <c r="F190" s="79"/>
      <c r="H190" s="79"/>
      <c r="K190" s="79"/>
      <c r="L190" s="79"/>
      <c r="M190" s="42"/>
    </row>
    <row r="191" spans="1:13" x14ac:dyDescent="0.25">
      <c r="A191" s="67"/>
      <c r="B191" s="68" t="s">
        <v>79</v>
      </c>
      <c r="C191" s="68" t="s">
        <v>80</v>
      </c>
      <c r="D191" s="68"/>
      <c r="E191" s="69"/>
      <c r="F191" s="70"/>
      <c r="G191" s="70">
        <v>0</v>
      </c>
      <c r="H191" s="70">
        <f>SUBTOTAL(9,H192:H218)</f>
        <v>25000</v>
      </c>
      <c r="I191" s="70">
        <v>0</v>
      </c>
      <c r="J191" s="70">
        <f>G191+H191-I191</f>
        <v>25000</v>
      </c>
      <c r="K191" s="70">
        <f>SUBTOTAL(9,K192:K218)</f>
        <v>25000</v>
      </c>
      <c r="L191" s="70">
        <f>H191-K191</f>
        <v>0</v>
      </c>
      <c r="M191" s="94">
        <f>J191-K191</f>
        <v>0</v>
      </c>
    </row>
    <row r="192" spans="1:13" hidden="1" x14ac:dyDescent="0.25">
      <c r="A192" s="73"/>
      <c r="B192" s="95"/>
      <c r="C192" s="38"/>
      <c r="D192" s="38"/>
      <c r="E192" s="38"/>
      <c r="F192" s="74"/>
      <c r="H192" s="74"/>
      <c r="K192" s="74"/>
      <c r="L192" s="74"/>
      <c r="M192" s="42"/>
    </row>
    <row r="193" spans="1:13" x14ac:dyDescent="0.25">
      <c r="A193" s="24"/>
      <c r="B193" s="96"/>
      <c r="C193" s="97" t="s">
        <v>77</v>
      </c>
      <c r="D193" s="97"/>
      <c r="E193" s="97" t="s">
        <v>78</v>
      </c>
      <c r="F193" s="98"/>
      <c r="G193" s="98">
        <v>0</v>
      </c>
      <c r="H193" s="98">
        <f>SUBTOTAL(9,H194:H217)</f>
        <v>25000</v>
      </c>
      <c r="I193" s="98">
        <v>0</v>
      </c>
      <c r="J193" s="99">
        <f>G193+H193-I193</f>
        <v>25000</v>
      </c>
      <c r="K193" s="98">
        <f>SUBTOTAL(9,K194:K217)</f>
        <v>25000</v>
      </c>
      <c r="L193" s="98">
        <f>H193-K193</f>
        <v>0</v>
      </c>
      <c r="M193" s="99">
        <f>J193-K193</f>
        <v>0</v>
      </c>
    </row>
    <row r="194" spans="1:13" hidden="1" x14ac:dyDescent="0.25">
      <c r="A194" s="38"/>
      <c r="B194" s="100"/>
      <c r="C194" s="101"/>
      <c r="D194" s="101"/>
      <c r="E194" s="101"/>
      <c r="F194" s="102"/>
      <c r="G194" s="102"/>
      <c r="H194" s="102"/>
      <c r="I194" s="102"/>
      <c r="K194" s="102"/>
      <c r="L194" s="102"/>
      <c r="M194" s="42"/>
    </row>
    <row r="195" spans="1:13" x14ac:dyDescent="0.25">
      <c r="A195" s="38"/>
      <c r="B195" s="100"/>
      <c r="C195" s="101"/>
      <c r="D195" s="101"/>
      <c r="E195" s="103" t="s">
        <v>35</v>
      </c>
      <c r="F195" s="103" t="s">
        <v>36</v>
      </c>
      <c r="G195" s="102"/>
      <c r="H195" s="36">
        <v>0</v>
      </c>
      <c r="I195" s="102"/>
      <c r="K195" s="36">
        <v>600</v>
      </c>
      <c r="L195" s="36">
        <f t="shared" ref="L195:L216" si="2">H195-K195</f>
        <v>-600</v>
      </c>
      <c r="M195" s="42"/>
    </row>
    <row r="196" spans="1:13" x14ac:dyDescent="0.25">
      <c r="A196" s="38"/>
      <c r="B196" s="100"/>
      <c r="C196" s="101"/>
      <c r="D196" s="101"/>
      <c r="E196" s="103" t="s">
        <v>39</v>
      </c>
      <c r="F196" s="103" t="s">
        <v>40</v>
      </c>
      <c r="G196" s="102"/>
      <c r="H196" s="36">
        <v>0</v>
      </c>
      <c r="I196" s="102"/>
      <c r="K196" s="36">
        <v>5000</v>
      </c>
      <c r="L196" s="36">
        <f t="shared" si="2"/>
        <v>-5000</v>
      </c>
      <c r="M196" s="42"/>
    </row>
    <row r="197" spans="1:13" x14ac:dyDescent="0.25">
      <c r="A197" s="38"/>
      <c r="B197" s="100"/>
      <c r="C197" s="101"/>
      <c r="D197" s="101"/>
      <c r="E197" s="103" t="s">
        <v>19</v>
      </c>
      <c r="F197" s="103" t="s">
        <v>20</v>
      </c>
      <c r="G197" s="102"/>
      <c r="H197" s="36">
        <v>0</v>
      </c>
      <c r="I197" s="102"/>
      <c r="K197" s="36">
        <v>0</v>
      </c>
      <c r="L197" s="36">
        <f t="shared" si="2"/>
        <v>0</v>
      </c>
      <c r="M197" s="42"/>
    </row>
    <row r="198" spans="1:13" x14ac:dyDescent="0.25">
      <c r="A198" s="38"/>
      <c r="B198" s="100"/>
      <c r="C198" s="101"/>
      <c r="D198" s="101"/>
      <c r="E198" s="103" t="s">
        <v>45</v>
      </c>
      <c r="F198" s="103" t="s">
        <v>46</v>
      </c>
      <c r="G198" s="102"/>
      <c r="H198" s="36">
        <v>0</v>
      </c>
      <c r="I198" s="102"/>
      <c r="K198" s="36">
        <v>0</v>
      </c>
      <c r="L198" s="36">
        <f t="shared" si="2"/>
        <v>0</v>
      </c>
      <c r="M198" s="42"/>
    </row>
    <row r="199" spans="1:13" x14ac:dyDescent="0.25">
      <c r="A199" s="38"/>
      <c r="B199" s="100"/>
      <c r="C199" s="101"/>
      <c r="D199" s="101"/>
      <c r="E199" s="103" t="s">
        <v>21</v>
      </c>
      <c r="F199" s="103" t="s">
        <v>22</v>
      </c>
      <c r="G199" s="102"/>
      <c r="H199" s="36">
        <v>0</v>
      </c>
      <c r="I199" s="102"/>
      <c r="K199" s="36">
        <v>0</v>
      </c>
      <c r="L199" s="36">
        <f t="shared" si="2"/>
        <v>0</v>
      </c>
      <c r="M199" s="42"/>
    </row>
    <row r="200" spans="1:13" x14ac:dyDescent="0.25">
      <c r="A200" s="38"/>
      <c r="B200" s="100"/>
      <c r="C200" s="101"/>
      <c r="D200" s="101"/>
      <c r="E200" s="103" t="s">
        <v>47</v>
      </c>
      <c r="F200" s="103" t="s">
        <v>48</v>
      </c>
      <c r="G200" s="102"/>
      <c r="H200" s="36">
        <v>0</v>
      </c>
      <c r="I200" s="102"/>
      <c r="K200" s="36">
        <v>0</v>
      </c>
      <c r="L200" s="36">
        <f t="shared" si="2"/>
        <v>0</v>
      </c>
      <c r="M200" s="42"/>
    </row>
    <row r="201" spans="1:13" x14ac:dyDescent="0.25">
      <c r="A201" s="38"/>
      <c r="B201" s="100"/>
      <c r="C201" s="101"/>
      <c r="D201" s="101"/>
      <c r="E201" s="103" t="s">
        <v>49</v>
      </c>
      <c r="F201" s="103" t="s">
        <v>50</v>
      </c>
      <c r="G201" s="102"/>
      <c r="H201" s="36">
        <v>0</v>
      </c>
      <c r="I201" s="102"/>
      <c r="K201" s="36">
        <v>16398</v>
      </c>
      <c r="L201" s="36">
        <f t="shared" si="2"/>
        <v>-16398</v>
      </c>
      <c r="M201" s="42"/>
    </row>
    <row r="202" spans="1:13" x14ac:dyDescent="0.25">
      <c r="A202" s="38"/>
      <c r="B202" s="100"/>
      <c r="C202" s="101"/>
      <c r="D202" s="101"/>
      <c r="E202" s="103" t="s">
        <v>51</v>
      </c>
      <c r="F202" s="103" t="s">
        <v>52</v>
      </c>
      <c r="G202" s="102"/>
      <c r="H202" s="36">
        <v>0</v>
      </c>
      <c r="I202" s="102"/>
      <c r="K202" s="36">
        <v>0</v>
      </c>
      <c r="L202" s="36">
        <f t="shared" si="2"/>
        <v>0</v>
      </c>
      <c r="M202" s="42"/>
    </row>
    <row r="203" spans="1:13" x14ac:dyDescent="0.25">
      <c r="A203" s="38"/>
      <c r="B203" s="100"/>
      <c r="C203" s="101"/>
      <c r="D203" s="101"/>
      <c r="E203" s="103" t="s">
        <v>55</v>
      </c>
      <c r="F203" s="103" t="s">
        <v>56</v>
      </c>
      <c r="G203" s="102"/>
      <c r="H203" s="36">
        <v>0</v>
      </c>
      <c r="I203" s="102"/>
      <c r="K203" s="36">
        <v>0</v>
      </c>
      <c r="L203" s="36">
        <f t="shared" si="2"/>
        <v>0</v>
      </c>
      <c r="M203" s="42"/>
    </row>
    <row r="204" spans="1:13" x14ac:dyDescent="0.25">
      <c r="A204" s="38"/>
      <c r="B204" s="100"/>
      <c r="C204" s="101"/>
      <c r="D204" s="101"/>
      <c r="E204" s="103" t="s">
        <v>57</v>
      </c>
      <c r="F204" s="103" t="s">
        <v>58</v>
      </c>
      <c r="G204" s="102"/>
      <c r="H204" s="36">
        <v>0</v>
      </c>
      <c r="I204" s="102"/>
      <c r="K204" s="36">
        <v>0</v>
      </c>
      <c r="L204" s="36">
        <f t="shared" si="2"/>
        <v>0</v>
      </c>
      <c r="M204" s="42"/>
    </row>
    <row r="205" spans="1:13" x14ac:dyDescent="0.25">
      <c r="A205" s="38"/>
      <c r="B205" s="100"/>
      <c r="C205" s="101"/>
      <c r="D205" s="101"/>
      <c r="E205" s="103" t="s">
        <v>25</v>
      </c>
      <c r="F205" s="103" t="s">
        <v>26</v>
      </c>
      <c r="G205" s="102"/>
      <c r="H205" s="36">
        <v>0</v>
      </c>
      <c r="I205" s="102"/>
      <c r="K205" s="36">
        <v>0</v>
      </c>
      <c r="L205" s="36">
        <f t="shared" si="2"/>
        <v>0</v>
      </c>
      <c r="M205" s="42"/>
    </row>
    <row r="206" spans="1:13" x14ac:dyDescent="0.25">
      <c r="A206" s="38"/>
      <c r="B206" s="100"/>
      <c r="C206" s="101"/>
      <c r="D206" s="101"/>
      <c r="E206" s="103" t="s">
        <v>29</v>
      </c>
      <c r="F206" s="103" t="s">
        <v>30</v>
      </c>
      <c r="G206" s="102"/>
      <c r="H206" s="36">
        <v>0</v>
      </c>
      <c r="I206" s="102"/>
      <c r="K206" s="36">
        <v>0</v>
      </c>
      <c r="L206" s="36">
        <f t="shared" si="2"/>
        <v>0</v>
      </c>
      <c r="M206" s="42"/>
    </row>
    <row r="207" spans="1:13" x14ac:dyDescent="0.25">
      <c r="A207" s="38"/>
      <c r="B207" s="100"/>
      <c r="C207" s="101"/>
      <c r="D207" s="101"/>
      <c r="E207" s="103" t="s">
        <v>81</v>
      </c>
      <c r="F207" s="103" t="s">
        <v>82</v>
      </c>
      <c r="G207" s="102"/>
      <c r="H207" s="36">
        <v>0</v>
      </c>
      <c r="I207" s="102"/>
      <c r="K207" s="36">
        <v>3002</v>
      </c>
      <c r="L207" s="36">
        <f t="shared" si="2"/>
        <v>-3002</v>
      </c>
      <c r="M207" s="42"/>
    </row>
    <row r="208" spans="1:13" x14ac:dyDescent="0.25">
      <c r="A208" s="38"/>
      <c r="B208" s="100"/>
      <c r="C208" s="101"/>
      <c r="D208" s="101"/>
      <c r="E208" s="103" t="s">
        <v>71</v>
      </c>
      <c r="F208" s="103" t="s">
        <v>72</v>
      </c>
      <c r="G208" s="102"/>
      <c r="H208" s="36">
        <v>0</v>
      </c>
      <c r="I208" s="102"/>
      <c r="K208" s="36">
        <v>0</v>
      </c>
      <c r="L208" s="36">
        <f t="shared" si="2"/>
        <v>0</v>
      </c>
      <c r="M208" s="42"/>
    </row>
    <row r="209" spans="1:13" x14ac:dyDescent="0.25">
      <c r="A209" s="38"/>
      <c r="B209" s="100"/>
      <c r="C209" s="101"/>
      <c r="D209" s="101"/>
      <c r="E209" s="103" t="s">
        <v>73</v>
      </c>
      <c r="F209" s="103" t="s">
        <v>74</v>
      </c>
      <c r="G209" s="102"/>
      <c r="H209" s="36">
        <v>0</v>
      </c>
      <c r="I209" s="102"/>
      <c r="K209" s="36">
        <v>0</v>
      </c>
      <c r="L209" s="36">
        <f t="shared" si="2"/>
        <v>0</v>
      </c>
      <c r="M209" s="42"/>
    </row>
    <row r="210" spans="1:13" x14ac:dyDescent="0.25">
      <c r="A210" s="38"/>
      <c r="B210" s="100"/>
      <c r="C210" s="101"/>
      <c r="D210" s="101"/>
      <c r="E210" s="103" t="s">
        <v>31</v>
      </c>
      <c r="F210" s="103" t="s">
        <v>32</v>
      </c>
      <c r="G210" s="102"/>
      <c r="H210" s="36">
        <v>0</v>
      </c>
      <c r="I210" s="102"/>
      <c r="K210" s="36">
        <v>0</v>
      </c>
      <c r="L210" s="36">
        <f t="shared" si="2"/>
        <v>0</v>
      </c>
      <c r="M210" s="42"/>
    </row>
    <row r="211" spans="1:13" x14ac:dyDescent="0.25">
      <c r="A211" s="38"/>
      <c r="B211" s="100"/>
      <c r="C211" s="101"/>
      <c r="D211" s="101"/>
      <c r="E211" s="103" t="s">
        <v>83</v>
      </c>
      <c r="F211" s="103" t="s">
        <v>84</v>
      </c>
      <c r="G211" s="102"/>
      <c r="H211" s="36">
        <v>0</v>
      </c>
      <c r="I211" s="102"/>
      <c r="K211" s="36">
        <v>0</v>
      </c>
      <c r="L211" s="36">
        <f t="shared" si="2"/>
        <v>0</v>
      </c>
      <c r="M211" s="42"/>
    </row>
    <row r="212" spans="1:13" x14ac:dyDescent="0.25">
      <c r="A212" s="38"/>
      <c r="B212" s="100"/>
      <c r="C212" s="101"/>
      <c r="D212" s="101"/>
      <c r="E212" s="103" t="s">
        <v>85</v>
      </c>
      <c r="F212" s="103" t="s">
        <v>86</v>
      </c>
      <c r="G212" s="102"/>
      <c r="H212" s="36">
        <v>0</v>
      </c>
      <c r="I212" s="102"/>
      <c r="K212" s="36">
        <v>0</v>
      </c>
      <c r="L212" s="36">
        <f t="shared" si="2"/>
        <v>0</v>
      </c>
      <c r="M212" s="42"/>
    </row>
    <row r="213" spans="1:13" x14ac:dyDescent="0.25">
      <c r="A213" s="38"/>
      <c r="B213" s="100"/>
      <c r="C213" s="101"/>
      <c r="D213" s="101"/>
      <c r="E213" s="103" t="s">
        <v>87</v>
      </c>
      <c r="F213" s="103" t="s">
        <v>88</v>
      </c>
      <c r="G213" s="102"/>
      <c r="H213" s="36">
        <v>0</v>
      </c>
      <c r="I213" s="102"/>
      <c r="K213" s="36">
        <v>0</v>
      </c>
      <c r="L213" s="36">
        <f t="shared" si="2"/>
        <v>0</v>
      </c>
      <c r="M213" s="42"/>
    </row>
    <row r="214" spans="1:13" x14ac:dyDescent="0.25">
      <c r="A214" s="38"/>
      <c r="B214" s="100"/>
      <c r="C214" s="101"/>
      <c r="D214" s="101"/>
      <c r="E214" s="103" t="s">
        <v>98</v>
      </c>
      <c r="F214" s="103" t="s">
        <v>99</v>
      </c>
      <c r="G214" s="102"/>
      <c r="H214" s="36">
        <v>1</v>
      </c>
      <c r="I214" s="102"/>
      <c r="K214" s="36">
        <v>0</v>
      </c>
      <c r="L214" s="36">
        <f t="shared" si="2"/>
        <v>1</v>
      </c>
      <c r="M214" s="42"/>
    </row>
    <row r="215" spans="1:13" x14ac:dyDescent="0.25">
      <c r="A215" s="38"/>
      <c r="B215" s="100"/>
      <c r="C215" s="101"/>
      <c r="D215" s="101"/>
      <c r="E215" s="103" t="s">
        <v>100</v>
      </c>
      <c r="F215" s="103" t="s">
        <v>101</v>
      </c>
      <c r="G215" s="102"/>
      <c r="H215" s="36">
        <v>600</v>
      </c>
      <c r="I215" s="102"/>
      <c r="K215" s="36">
        <v>0</v>
      </c>
      <c r="L215" s="36">
        <f t="shared" si="2"/>
        <v>600</v>
      </c>
      <c r="M215" s="42"/>
    </row>
    <row r="216" spans="1:13" x14ac:dyDescent="0.25">
      <c r="A216" s="38"/>
      <c r="B216" s="100"/>
      <c r="C216" s="101"/>
      <c r="D216" s="101"/>
      <c r="E216" s="103" t="s">
        <v>102</v>
      </c>
      <c r="F216" s="103" t="s">
        <v>103</v>
      </c>
      <c r="G216" s="102"/>
      <c r="H216" s="36">
        <v>24399</v>
      </c>
      <c r="I216" s="102"/>
      <c r="K216" s="36">
        <v>0</v>
      </c>
      <c r="L216" s="36">
        <f t="shared" si="2"/>
        <v>24399</v>
      </c>
      <c r="M216" s="42"/>
    </row>
    <row r="217" spans="1:13" hidden="1" x14ac:dyDescent="0.25">
      <c r="A217" s="38"/>
      <c r="B217" s="100"/>
      <c r="C217" s="101">
        <v>3</v>
      </c>
      <c r="D217" s="101"/>
      <c r="E217" s="101"/>
      <c r="F217" s="102"/>
      <c r="G217" s="102"/>
      <c r="H217" s="102"/>
      <c r="I217" s="102"/>
      <c r="K217" s="102"/>
      <c r="L217" s="102"/>
      <c r="M217" s="42"/>
    </row>
    <row r="218" spans="1:13" hidden="1" x14ac:dyDescent="0.25">
      <c r="C218">
        <v>2</v>
      </c>
      <c r="F218" s="79"/>
      <c r="H218" s="79"/>
      <c r="K218" s="79"/>
      <c r="L218" s="79"/>
      <c r="M218" s="42"/>
    </row>
    <row r="219" spans="1:13" x14ac:dyDescent="0.25">
      <c r="A219" s="67"/>
      <c r="B219" s="68" t="s">
        <v>89</v>
      </c>
      <c r="C219" s="68" t="s">
        <v>90</v>
      </c>
      <c r="D219" s="68"/>
      <c r="E219" s="69"/>
      <c r="F219" s="70"/>
      <c r="G219" s="70">
        <v>0</v>
      </c>
      <c r="H219" s="70">
        <f>SUBTOTAL(9,H220:H230)</f>
        <v>0</v>
      </c>
      <c r="I219" s="70">
        <v>0</v>
      </c>
      <c r="J219" s="70">
        <f>G219+H219-I219</f>
        <v>0</v>
      </c>
      <c r="K219" s="70">
        <f>SUBTOTAL(9,K220:K230)</f>
        <v>0</v>
      </c>
      <c r="L219" s="70">
        <f>H219-K219</f>
        <v>0</v>
      </c>
      <c r="M219" s="94">
        <f>J219-K219</f>
        <v>0</v>
      </c>
    </row>
    <row r="220" spans="1:13" hidden="1" x14ac:dyDescent="0.25">
      <c r="A220" s="73"/>
      <c r="B220" s="95"/>
      <c r="C220" s="38"/>
      <c r="D220" s="38"/>
      <c r="E220" s="38"/>
      <c r="F220" s="74"/>
      <c r="H220" s="74"/>
      <c r="K220" s="74"/>
      <c r="L220" s="74"/>
      <c r="M220" s="42"/>
    </row>
    <row r="221" spans="1:13" x14ac:dyDescent="0.25">
      <c r="A221" s="24"/>
      <c r="B221" s="96"/>
      <c r="C221" s="97" t="s">
        <v>77</v>
      </c>
      <c r="D221" s="97"/>
      <c r="E221" s="97" t="s">
        <v>78</v>
      </c>
      <c r="F221" s="98"/>
      <c r="G221" s="98">
        <v>0</v>
      </c>
      <c r="H221" s="98">
        <f>SUBTOTAL(9,H222:H229)</f>
        <v>0</v>
      </c>
      <c r="I221" s="98">
        <v>0</v>
      </c>
      <c r="J221" s="99">
        <f>G221+H221-I221</f>
        <v>0</v>
      </c>
      <c r="K221" s="98">
        <f>SUBTOTAL(9,K222:K229)</f>
        <v>0</v>
      </c>
      <c r="L221" s="98">
        <f>H221-K221</f>
        <v>0</v>
      </c>
      <c r="M221" s="99">
        <f>J221-K221</f>
        <v>0</v>
      </c>
    </row>
    <row r="222" spans="1:13" hidden="1" x14ac:dyDescent="0.25">
      <c r="A222" s="38"/>
      <c r="B222" s="100"/>
      <c r="C222" s="101"/>
      <c r="D222" s="101"/>
      <c r="E222" s="101"/>
      <c r="F222" s="102"/>
      <c r="G222" s="102"/>
      <c r="H222" s="102"/>
      <c r="I222" s="102"/>
      <c r="K222" s="102"/>
      <c r="L222" s="102"/>
      <c r="M222" s="42"/>
    </row>
    <row r="223" spans="1:13" x14ac:dyDescent="0.25">
      <c r="A223" s="38"/>
      <c r="B223" s="100"/>
      <c r="C223" s="101"/>
      <c r="D223" s="101"/>
      <c r="E223" s="103" t="s">
        <v>35</v>
      </c>
      <c r="F223" s="103" t="s">
        <v>36</v>
      </c>
      <c r="G223" s="102"/>
      <c r="H223" s="36">
        <v>0</v>
      </c>
      <c r="I223" s="102"/>
      <c r="K223" s="36">
        <v>0</v>
      </c>
      <c r="L223" s="36">
        <f t="shared" ref="L223:L228" si="3">H223-K223</f>
        <v>0</v>
      </c>
      <c r="M223" s="42"/>
    </row>
    <row r="224" spans="1:13" x14ac:dyDescent="0.25">
      <c r="A224" s="38"/>
      <c r="B224" s="100"/>
      <c r="C224" s="101"/>
      <c r="D224" s="101"/>
      <c r="E224" s="103" t="s">
        <v>19</v>
      </c>
      <c r="F224" s="103" t="s">
        <v>20</v>
      </c>
      <c r="G224" s="102"/>
      <c r="H224" s="36">
        <v>0</v>
      </c>
      <c r="I224" s="102"/>
      <c r="K224" s="36">
        <v>0</v>
      </c>
      <c r="L224" s="36">
        <f t="shared" si="3"/>
        <v>0</v>
      </c>
      <c r="M224" s="42"/>
    </row>
    <row r="225" spans="1:13" x14ac:dyDescent="0.25">
      <c r="A225" s="38"/>
      <c r="B225" s="100"/>
      <c r="C225" s="101"/>
      <c r="D225" s="101"/>
      <c r="E225" s="103" t="s">
        <v>25</v>
      </c>
      <c r="F225" s="103" t="s">
        <v>26</v>
      </c>
      <c r="G225" s="102"/>
      <c r="H225" s="36">
        <v>0</v>
      </c>
      <c r="I225" s="102"/>
      <c r="K225" s="36">
        <v>0</v>
      </c>
      <c r="L225" s="36">
        <f t="shared" si="3"/>
        <v>0</v>
      </c>
      <c r="M225" s="42"/>
    </row>
    <row r="226" spans="1:13" x14ac:dyDescent="0.25">
      <c r="A226" s="38"/>
      <c r="B226" s="100"/>
      <c r="C226" s="101"/>
      <c r="D226" s="101"/>
      <c r="E226" s="103" t="s">
        <v>29</v>
      </c>
      <c r="F226" s="103" t="s">
        <v>30</v>
      </c>
      <c r="G226" s="102"/>
      <c r="H226" s="36">
        <v>0</v>
      </c>
      <c r="I226" s="102"/>
      <c r="K226" s="36">
        <v>0</v>
      </c>
      <c r="L226" s="36">
        <f t="shared" si="3"/>
        <v>0</v>
      </c>
      <c r="M226" s="42"/>
    </row>
    <row r="227" spans="1:13" x14ac:dyDescent="0.25">
      <c r="A227" s="38"/>
      <c r="B227" s="100"/>
      <c r="C227" s="101"/>
      <c r="D227" s="101"/>
      <c r="E227" s="103" t="s">
        <v>104</v>
      </c>
      <c r="F227" s="103" t="s">
        <v>105</v>
      </c>
      <c r="G227" s="102"/>
      <c r="H227" s="36">
        <v>0</v>
      </c>
      <c r="I227" s="102"/>
      <c r="K227" s="36">
        <v>0</v>
      </c>
      <c r="L227" s="36">
        <f t="shared" si="3"/>
        <v>0</v>
      </c>
      <c r="M227" s="42"/>
    </row>
    <row r="228" spans="1:13" x14ac:dyDescent="0.25">
      <c r="A228" s="38"/>
      <c r="B228" s="100"/>
      <c r="C228" s="101"/>
      <c r="D228" s="101"/>
      <c r="E228" s="103" t="s">
        <v>106</v>
      </c>
      <c r="F228" s="103" t="s">
        <v>107</v>
      </c>
      <c r="G228" s="102"/>
      <c r="H228" s="36">
        <v>0</v>
      </c>
      <c r="I228" s="102"/>
      <c r="K228" s="36">
        <v>0</v>
      </c>
      <c r="L228" s="36">
        <f t="shared" si="3"/>
        <v>0</v>
      </c>
      <c r="M228" s="42"/>
    </row>
    <row r="229" spans="1:13" hidden="1" x14ac:dyDescent="0.25">
      <c r="A229" s="38"/>
      <c r="B229" s="100"/>
      <c r="C229" s="101">
        <v>3</v>
      </c>
      <c r="D229" s="101"/>
      <c r="E229" s="101"/>
      <c r="F229" s="102"/>
      <c r="G229" s="102"/>
      <c r="H229" s="102"/>
      <c r="I229" s="102"/>
      <c r="K229" s="102"/>
      <c r="L229" s="102"/>
      <c r="M229" s="42"/>
    </row>
    <row r="230" spans="1:13" hidden="1" x14ac:dyDescent="0.25">
      <c r="C230">
        <v>2</v>
      </c>
      <c r="F230" s="79"/>
      <c r="H230" s="79"/>
      <c r="K230" s="79"/>
      <c r="L230" s="79"/>
      <c r="M230" s="42"/>
    </row>
    <row r="231" spans="1:13" hidden="1" x14ac:dyDescent="0.25">
      <c r="C231">
        <v>1</v>
      </c>
      <c r="F231" s="79"/>
      <c r="H231" s="79"/>
      <c r="K231" s="79"/>
      <c r="L231" s="79"/>
      <c r="M231" s="42"/>
    </row>
    <row r="232" spans="1:13" hidden="1" x14ac:dyDescent="0.25">
      <c r="C232" t="s">
        <v>108</v>
      </c>
      <c r="F232" s="79"/>
      <c r="H232" s="79"/>
      <c r="K232" s="79"/>
      <c r="L232" s="79"/>
      <c r="M232" s="42"/>
    </row>
    <row r="233" spans="1:13" x14ac:dyDescent="0.25">
      <c r="A233" s="81" t="s">
        <v>92</v>
      </c>
      <c r="B233" s="81"/>
      <c r="C233" s="81"/>
      <c r="D233" s="81"/>
      <c r="E233" s="81"/>
      <c r="F233" s="82"/>
      <c r="G233" s="82">
        <f>F136</f>
        <v>0</v>
      </c>
      <c r="H233" s="82">
        <f>SUBTOTAL(9,H150:H232)</f>
        <v>781332</v>
      </c>
      <c r="I233" s="82">
        <f>F137</f>
        <v>0</v>
      </c>
      <c r="J233" s="82">
        <f>G233+H233-I233</f>
        <v>781332</v>
      </c>
      <c r="K233" s="82">
        <f>SUBTOTAL(9,K150:K232)</f>
        <v>781332</v>
      </c>
      <c r="L233" s="82">
        <f>H233-K233</f>
        <v>0</v>
      </c>
      <c r="M233" s="82">
        <f>J233-K233</f>
        <v>0</v>
      </c>
    </row>
  </sheetData>
  <mergeCells count="2">
    <mergeCell ref="A5:L5"/>
    <mergeCell ref="A9:L9"/>
  </mergeCells>
  <conditionalFormatting sqref="M54">
    <cfRule type="colorScale" priority="1">
      <colorScale>
        <cfvo type="num" val="0"/>
        <cfvo type="num" val="0"/>
        <color theme="6" tint="0.79998168889431442"/>
        <color theme="6" tint="0.79998168889431442"/>
      </colorScale>
    </cfRule>
    <cfRule type="colorScale" priority="2">
      <colorScale>
        <cfvo type="min"/>
        <cfvo type="max"/>
        <color rgb="FFFF7128"/>
        <color rgb="FFFFEF9C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Drzavni Arhiv Osijek Drzavni Arhiv Osijek</cp:lastModifiedBy>
  <dcterms:created xsi:type="dcterms:W3CDTF">2015-06-05T18:19:34Z</dcterms:created>
  <dcterms:modified xsi:type="dcterms:W3CDTF">2026-11-02T07:57:26Z</dcterms:modified>
</cp:coreProperties>
</file>